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0730" windowHeight="9210" activeTab="1"/>
  </bookViews>
  <sheets>
    <sheet name="1к9" sheetId="1" r:id="rId1"/>
    <sheet name="2к9" sheetId="2" r:id="rId2"/>
    <sheet name="3к9" sheetId="3" r:id="rId3"/>
    <sheet name="4к9" sheetId="4" r:id="rId4"/>
    <sheet name="1к11" sheetId="5" r:id="rId5"/>
    <sheet name="2к11" sheetId="6" r:id="rId6"/>
    <sheet name="3к11" sheetId="7" r:id="rId7"/>
    <sheet name="Лист1" sheetId="8" r:id="rId8"/>
  </sheets>
  <calcPr calcId="125725"/>
</workbook>
</file>

<file path=xl/calcChain.xml><?xml version="1.0" encoding="utf-8"?>
<calcChain xmlns="http://schemas.openxmlformats.org/spreadsheetml/2006/main">
  <c r="Q28" i="7"/>
  <c r="R28"/>
  <c r="S28"/>
  <c r="F35" i="2" l="1"/>
  <c r="AP34" i="3"/>
  <c r="AQ34"/>
  <c r="AR34"/>
  <c r="AS34"/>
  <c r="AT34"/>
  <c r="D27" i="1"/>
  <c r="F30"/>
  <c r="E16"/>
  <c r="D16"/>
  <c r="AK28" i="7"/>
  <c r="AL28"/>
  <c r="E24"/>
  <c r="D24"/>
  <c r="E14"/>
  <c r="E15"/>
  <c r="E16"/>
  <c r="E17"/>
  <c r="E18"/>
  <c r="E19"/>
  <c r="E20"/>
  <c r="E21"/>
  <c r="E22"/>
  <c r="E23"/>
  <c r="E25"/>
  <c r="E26"/>
  <c r="E27"/>
  <c r="E13"/>
  <c r="D13"/>
  <c r="AA33" i="6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E29"/>
  <c r="D29"/>
  <c r="D14"/>
  <c r="D15"/>
  <c r="D16"/>
  <c r="D17"/>
  <c r="D18"/>
  <c r="D19"/>
  <c r="D20"/>
  <c r="D21"/>
  <c r="D22"/>
  <c r="D23"/>
  <c r="D24"/>
  <c r="D25"/>
  <c r="D26"/>
  <c r="D27"/>
  <c r="D28"/>
  <c r="D30"/>
  <c r="D31"/>
  <c r="D32"/>
  <c r="E13"/>
  <c r="D13"/>
  <c r="D14" i="5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13"/>
  <c r="H37"/>
  <c r="I37"/>
  <c r="J37"/>
  <c r="K37"/>
  <c r="L37"/>
  <c r="M37"/>
  <c r="N37"/>
  <c r="O37"/>
  <c r="P37"/>
  <c r="Q37"/>
  <c r="R37"/>
  <c r="S37"/>
  <c r="T37"/>
  <c r="U37"/>
  <c r="V37"/>
  <c r="G37"/>
  <c r="C27"/>
  <c r="E27"/>
  <c r="C19"/>
  <c r="AA29" i="4"/>
  <c r="AB29"/>
  <c r="AC29"/>
  <c r="AD29"/>
  <c r="AE29"/>
  <c r="AF29"/>
  <c r="AG29"/>
  <c r="AH29"/>
  <c r="AI29"/>
  <c r="AJ29"/>
  <c r="AK29"/>
  <c r="AL29"/>
  <c r="F29"/>
  <c r="E24"/>
  <c r="E21"/>
  <c r="D20"/>
  <c r="D21"/>
  <c r="C21" s="1"/>
  <c r="E14"/>
  <c r="E15"/>
  <c r="E16"/>
  <c r="E17"/>
  <c r="E18"/>
  <c r="E19"/>
  <c r="E20"/>
  <c r="C20" s="1"/>
  <c r="E22"/>
  <c r="E23"/>
  <c r="E25"/>
  <c r="E26"/>
  <c r="E27"/>
  <c r="E28"/>
  <c r="E13"/>
  <c r="D14"/>
  <c r="C14" s="1"/>
  <c r="D15"/>
  <c r="C15" s="1"/>
  <c r="D16"/>
  <c r="D17"/>
  <c r="C17" s="1"/>
  <c r="D18"/>
  <c r="C18" s="1"/>
  <c r="D19"/>
  <c r="D22"/>
  <c r="C22" s="1"/>
  <c r="D23"/>
  <c r="D24"/>
  <c r="D25"/>
  <c r="C25" s="1"/>
  <c r="D26"/>
  <c r="C26" s="1"/>
  <c r="D27"/>
  <c r="C27" s="1"/>
  <c r="D28"/>
  <c r="C28" s="1"/>
  <c r="D13"/>
  <c r="C13" s="1"/>
  <c r="Q29"/>
  <c r="R29"/>
  <c r="S29"/>
  <c r="T29"/>
  <c r="AA34" i="3"/>
  <c r="AB34"/>
  <c r="AC34"/>
  <c r="AD34"/>
  <c r="AE34"/>
  <c r="AF34"/>
  <c r="AG34"/>
  <c r="AH34"/>
  <c r="AI34"/>
  <c r="AJ34"/>
  <c r="AK34"/>
  <c r="Z34"/>
  <c r="H34"/>
  <c r="I34"/>
  <c r="J34"/>
  <c r="K34"/>
  <c r="L34"/>
  <c r="M34"/>
  <c r="N34"/>
  <c r="O34"/>
  <c r="P34"/>
  <c r="Q34"/>
  <c r="R34"/>
  <c r="S34"/>
  <c r="T34"/>
  <c r="U34"/>
  <c r="V34"/>
  <c r="G34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F34"/>
  <c r="C24" i="7" l="1"/>
  <c r="C23" i="4"/>
  <c r="C29" i="6"/>
  <c r="C13"/>
  <c r="D33"/>
  <c r="E29" i="4"/>
  <c r="E30" s="1"/>
  <c r="C24"/>
  <c r="C19"/>
  <c r="D29"/>
  <c r="D30" s="1"/>
  <c r="C16"/>
  <c r="C29" l="1"/>
  <c r="C30" s="1"/>
  <c r="C25" i="3" l="1"/>
  <c r="E33" i="2"/>
  <c r="C33" s="1"/>
  <c r="E14"/>
  <c r="E15"/>
  <c r="E16"/>
  <c r="E17"/>
  <c r="E18"/>
  <c r="E19"/>
  <c r="C19" s="1"/>
  <c r="E20"/>
  <c r="E21"/>
  <c r="E22"/>
  <c r="E23"/>
  <c r="E24"/>
  <c r="E25"/>
  <c r="E26"/>
  <c r="E27"/>
  <c r="E28"/>
  <c r="E29"/>
  <c r="E30"/>
  <c r="E31"/>
  <c r="E32"/>
  <c r="E34"/>
  <c r="E13"/>
  <c r="D29"/>
  <c r="C29" s="1"/>
  <c r="D14"/>
  <c r="D15"/>
  <c r="C15" s="1"/>
  <c r="D16"/>
  <c r="C16" s="1"/>
  <c r="D17"/>
  <c r="D18"/>
  <c r="D20"/>
  <c r="D21"/>
  <c r="D22"/>
  <c r="D23"/>
  <c r="D24"/>
  <c r="D25"/>
  <c r="D26"/>
  <c r="D27"/>
  <c r="D28"/>
  <c r="D30"/>
  <c r="C30" s="1"/>
  <c r="D31"/>
  <c r="C31" s="1"/>
  <c r="D32"/>
  <c r="D34"/>
  <c r="D13"/>
  <c r="C32" l="1"/>
  <c r="C22"/>
  <c r="C14"/>
  <c r="C28"/>
  <c r="C24"/>
  <c r="C18"/>
  <c r="C25"/>
  <c r="C21"/>
  <c r="C23"/>
  <c r="C26"/>
  <c r="C17"/>
  <c r="C20"/>
  <c r="C27"/>
  <c r="D35"/>
  <c r="D36" s="1"/>
  <c r="C13"/>
  <c r="AA30" i="1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Z30"/>
  <c r="E14"/>
  <c r="E15"/>
  <c r="E17"/>
  <c r="E18"/>
  <c r="E19"/>
  <c r="E20"/>
  <c r="E21"/>
  <c r="E22"/>
  <c r="E23"/>
  <c r="E24"/>
  <c r="E25"/>
  <c r="E26"/>
  <c r="E27"/>
  <c r="E28"/>
  <c r="E29"/>
  <c r="E13"/>
  <c r="E30" l="1"/>
  <c r="Z28" i="7" l="1"/>
  <c r="AA28"/>
  <c r="AB28"/>
  <c r="AC28"/>
  <c r="AD28"/>
  <c r="AE28"/>
  <c r="AF28"/>
  <c r="AG28"/>
  <c r="AH28"/>
  <c r="AI28"/>
  <c r="AJ28"/>
  <c r="Z29" i="4"/>
  <c r="AX28" i="7" l="1"/>
  <c r="Y33" i="6"/>
  <c r="Z33"/>
  <c r="AU33"/>
  <c r="AV33"/>
  <c r="AW33"/>
  <c r="AX33"/>
  <c r="X33"/>
  <c r="E21" i="5"/>
  <c r="Z37"/>
  <c r="AA37"/>
  <c r="AB37"/>
  <c r="AC37"/>
  <c r="AD37"/>
  <c r="AE37"/>
  <c r="AF37"/>
  <c r="AG37"/>
  <c r="AH37"/>
  <c r="AI37"/>
  <c r="AJ37"/>
  <c r="AK37"/>
  <c r="AL37"/>
  <c r="AO37"/>
  <c r="AP37"/>
  <c r="AQ37"/>
  <c r="AR37"/>
  <c r="AS37"/>
  <c r="AT37"/>
  <c r="AU37"/>
  <c r="AV37"/>
  <c r="C15" i="3"/>
  <c r="C16"/>
  <c r="C17"/>
  <c r="C18"/>
  <c r="C26"/>
  <c r="C28"/>
  <c r="C30"/>
  <c r="C31"/>
  <c r="E13"/>
  <c r="C13" s="1"/>
  <c r="BB33" i="6" l="1"/>
  <c r="AZ37" i="5"/>
  <c r="E34" i="3"/>
  <c r="E35" s="1"/>
  <c r="E34" i="5"/>
  <c r="C13" i="7" l="1"/>
  <c r="E14" i="6"/>
  <c r="E15"/>
  <c r="C15" s="1"/>
  <c r="E16"/>
  <c r="C16" s="1"/>
  <c r="E17"/>
  <c r="C17" s="1"/>
  <c r="E18"/>
  <c r="E19"/>
  <c r="E20"/>
  <c r="E21"/>
  <c r="E22"/>
  <c r="E23"/>
  <c r="E24"/>
  <c r="C24" s="1"/>
  <c r="E25"/>
  <c r="E26"/>
  <c r="C26" s="1"/>
  <c r="E27"/>
  <c r="E28"/>
  <c r="C28" s="1"/>
  <c r="E30"/>
  <c r="C30" s="1"/>
  <c r="E31"/>
  <c r="C31" s="1"/>
  <c r="F28" i="7"/>
  <c r="W33" i="6"/>
  <c r="E15" i="5"/>
  <c r="E16"/>
  <c r="E14"/>
  <c r="E17"/>
  <c r="E18"/>
  <c r="E20"/>
  <c r="E22"/>
  <c r="E23"/>
  <c r="E24"/>
  <c r="E25"/>
  <c r="E26"/>
  <c r="E28"/>
  <c r="E29"/>
  <c r="E30"/>
  <c r="E31"/>
  <c r="E32"/>
  <c r="E33"/>
  <c r="E35"/>
  <c r="E13"/>
  <c r="F36"/>
  <c r="C33" i="3"/>
  <c r="E33" i="6" l="1"/>
  <c r="C33" s="1"/>
  <c r="C14"/>
  <c r="AY29" i="4"/>
  <c r="C34" i="2"/>
  <c r="C35" s="1"/>
  <c r="Z35"/>
  <c r="AA35"/>
  <c r="AB35"/>
  <c r="AC35"/>
  <c r="AD35"/>
  <c r="AE35"/>
  <c r="AF35"/>
  <c r="AG35"/>
  <c r="AH35"/>
  <c r="AI35"/>
  <c r="AJ35"/>
  <c r="AK35"/>
  <c r="AL35"/>
  <c r="AO35"/>
  <c r="AP35"/>
  <c r="AQ35"/>
  <c r="AR35"/>
  <c r="AS35"/>
  <c r="AT35"/>
  <c r="AU35"/>
  <c r="AV35"/>
  <c r="AY35" l="1"/>
  <c r="C29" i="1"/>
  <c r="AY30" l="1"/>
  <c r="C18" i="6" l="1"/>
  <c r="D18" i="1" l="1"/>
  <c r="C18" s="1"/>
  <c r="D13" l="1"/>
  <c r="C13" s="1"/>
  <c r="H33" i="6" l="1"/>
  <c r="I33"/>
  <c r="J33"/>
  <c r="K33"/>
  <c r="L33"/>
  <c r="M33"/>
  <c r="N33"/>
  <c r="O33"/>
  <c r="P33"/>
  <c r="Q33"/>
  <c r="R33"/>
  <c r="S33"/>
  <c r="T33"/>
  <c r="U33"/>
  <c r="V33"/>
  <c r="G33"/>
  <c r="E34"/>
  <c r="C32"/>
  <c r="C19" l="1"/>
  <c r="C20"/>
  <c r="C21"/>
  <c r="C22"/>
  <c r="C23"/>
  <c r="C25"/>
  <c r="C27"/>
  <c r="J28" i="7"/>
  <c r="K28"/>
  <c r="L28"/>
  <c r="M28"/>
  <c r="N28"/>
  <c r="O28"/>
  <c r="P28"/>
  <c r="T28"/>
  <c r="U28"/>
  <c r="V28"/>
  <c r="E28"/>
  <c r="E29" s="1"/>
  <c r="D14"/>
  <c r="C14" s="1"/>
  <c r="D15"/>
  <c r="C15" s="1"/>
  <c r="D16"/>
  <c r="C16" s="1"/>
  <c r="D17"/>
  <c r="C17" s="1"/>
  <c r="D18"/>
  <c r="C18" s="1"/>
  <c r="D19"/>
  <c r="C19" s="1"/>
  <c r="D20"/>
  <c r="D21"/>
  <c r="C21" s="1"/>
  <c r="C22"/>
  <c r="D23"/>
  <c r="C23" s="1"/>
  <c r="D25"/>
  <c r="C25" s="1"/>
  <c r="D26"/>
  <c r="C26" s="1"/>
  <c r="D27"/>
  <c r="C27" s="1"/>
  <c r="J29" i="4"/>
  <c r="K29"/>
  <c r="L29"/>
  <c r="M29"/>
  <c r="N29"/>
  <c r="O29"/>
  <c r="P29"/>
  <c r="U29"/>
  <c r="V29"/>
  <c r="C20" i="7" l="1"/>
  <c r="C28" s="1"/>
  <c r="C29" s="1"/>
  <c r="D28"/>
  <c r="D29" s="1"/>
  <c r="C32" i="3"/>
  <c r="C20"/>
  <c r="C29"/>
  <c r="C27"/>
  <c r="C24"/>
  <c r="C23"/>
  <c r="C22"/>
  <c r="C21"/>
  <c r="C19"/>
  <c r="C14"/>
  <c r="C34" l="1"/>
  <c r="C35" s="1"/>
  <c r="C13" i="5"/>
  <c r="C29"/>
  <c r="C33"/>
  <c r="C30"/>
  <c r="C31"/>
  <c r="C32"/>
  <c r="C34"/>
  <c r="C35"/>
  <c r="C28"/>
  <c r="C26"/>
  <c r="C14"/>
  <c r="C15"/>
  <c r="C16"/>
  <c r="C17"/>
  <c r="C18"/>
  <c r="C20"/>
  <c r="C21"/>
  <c r="C22"/>
  <c r="C23"/>
  <c r="C24"/>
  <c r="W30" i="1"/>
  <c r="D19"/>
  <c r="C19" s="1"/>
  <c r="C25" i="5" l="1"/>
  <c r="D36"/>
  <c r="D37" s="1"/>
  <c r="G35" i="2"/>
  <c r="H35"/>
  <c r="I35"/>
  <c r="J35"/>
  <c r="K35"/>
  <c r="L35"/>
  <c r="M35"/>
  <c r="N35"/>
  <c r="O35"/>
  <c r="P35"/>
  <c r="Q35"/>
  <c r="R35"/>
  <c r="S35"/>
  <c r="T35"/>
  <c r="U35"/>
  <c r="V35"/>
  <c r="G30" i="1"/>
  <c r="H30"/>
  <c r="I30"/>
  <c r="J30"/>
  <c r="K30"/>
  <c r="L30"/>
  <c r="M30"/>
  <c r="N30"/>
  <c r="O30"/>
  <c r="P30"/>
  <c r="Q30"/>
  <c r="R30"/>
  <c r="S30"/>
  <c r="T30"/>
  <c r="U30"/>
  <c r="V30"/>
  <c r="D26"/>
  <c r="C26" s="1"/>
  <c r="C27"/>
  <c r="D28"/>
  <c r="C28" s="1"/>
  <c r="D25"/>
  <c r="C25" s="1"/>
  <c r="D23"/>
  <c r="C23" s="1"/>
  <c r="D24"/>
  <c r="C24" s="1"/>
  <c r="D20"/>
  <c r="C20" s="1"/>
  <c r="D21"/>
  <c r="C21" s="1"/>
  <c r="D22"/>
  <c r="C22" s="1"/>
  <c r="D17"/>
  <c r="C17" s="1"/>
  <c r="D14"/>
  <c r="C14" s="1"/>
  <c r="D15"/>
  <c r="C15" s="1"/>
  <c r="D30" l="1"/>
  <c r="C30" s="1"/>
  <c r="E36" i="5"/>
  <c r="E37" s="1"/>
  <c r="C36"/>
  <c r="C37" s="1"/>
  <c r="E35" i="2"/>
  <c r="E36" s="1"/>
  <c r="C36"/>
  <c r="D34" i="3"/>
  <c r="D35" s="1"/>
  <c r="D31" i="1" l="1"/>
  <c r="C31"/>
  <c r="E31"/>
  <c r="D34" i="6"/>
  <c r="C34"/>
</calcChain>
</file>

<file path=xl/sharedStrings.xml><?xml version="1.0" encoding="utf-8"?>
<sst xmlns="http://schemas.openxmlformats.org/spreadsheetml/2006/main" count="534" uniqueCount="215">
  <si>
    <t>Дни недели</t>
  </si>
  <si>
    <t>сентябрь</t>
  </si>
  <si>
    <t>пн</t>
  </si>
  <si>
    <t>вт</t>
  </si>
  <si>
    <t>ср</t>
  </si>
  <si>
    <t>чт</t>
  </si>
  <si>
    <t>пт</t>
  </si>
  <si>
    <t>сб</t>
  </si>
  <si>
    <t>вс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</si>
  <si>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</si>
  <si>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</si>
  <si>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</si>
  <si>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</si>
  <si>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</si>
  <si>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</si>
  <si>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</si>
  <si>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</si>
  <si>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</si>
  <si>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ОДБ.01 Русский язык</t>
  </si>
  <si>
    <t>2с</t>
  </si>
  <si>
    <t>ОДБ.03Иностранный язык</t>
  </si>
  <si>
    <t>ОДБ.05 История</t>
  </si>
  <si>
    <t>ОДБ.06 Физическая культура</t>
  </si>
  <si>
    <t>ОДБ.07 Основы безопасности жизнедеятельности</t>
  </si>
  <si>
    <t>ОДБ.08 Информатика</t>
  </si>
  <si>
    <t>ОДБ.09 Физика</t>
  </si>
  <si>
    <t>ОДБ.10 Химия</t>
  </si>
  <si>
    <t>ОДБ.11 География</t>
  </si>
  <si>
    <t>ОДБ.11Экология</t>
  </si>
  <si>
    <t>ОДП.01 Биология</t>
  </si>
  <si>
    <t>ОДП.02 Обществознание(вкл.зкономику и право)</t>
  </si>
  <si>
    <t>ОП.Организация учебной деятельгости</t>
  </si>
  <si>
    <t>ОП.14 Введение в специальность</t>
  </si>
  <si>
    <t>МДК.02.01Подвижные игры</t>
  </si>
  <si>
    <t>ОДБ.02 Литература</t>
  </si>
  <si>
    <t>ОГСЭ.02 История</t>
  </si>
  <si>
    <t>ОГСЭ.03 Психология общения</t>
  </si>
  <si>
    <t>ОГЭС.04 Иностранный язык</t>
  </si>
  <si>
    <t>ОГЭС.05Русский язык и культура речи</t>
  </si>
  <si>
    <t>ЕН.01 Математика</t>
  </si>
  <si>
    <t>ЕН.02 Информатика и ИКТ в профессиональной деятельности</t>
  </si>
  <si>
    <t>ОП.Анатомия</t>
  </si>
  <si>
    <t>ОП.05 Педагогика</t>
  </si>
  <si>
    <t>ОП.06 Психология</t>
  </si>
  <si>
    <t>ОП.07 Теория и история физической культуры и спорта</t>
  </si>
  <si>
    <t>ОП.15 Безопасность жизнедеятельности</t>
  </si>
  <si>
    <t>МДК.02.01 Баскетбол</t>
  </si>
  <si>
    <t>МДК.02.01Волейбол</t>
  </si>
  <si>
    <t>МДК.02.01 Гимнастика</t>
  </si>
  <si>
    <t>МДК.02.01 Лыжный спорт</t>
  </si>
  <si>
    <t>ОГЭС.01 Основы философии</t>
  </si>
  <si>
    <t xml:space="preserve">ОГЭС.06 Основы социологии и политологии </t>
  </si>
  <si>
    <t>ОГЭС.07 Культурология</t>
  </si>
  <si>
    <t>ЕН.03 Экологические основы природользования</t>
  </si>
  <si>
    <t>ОП.05Педагогика</t>
  </si>
  <si>
    <t>ОП.08 Правовое обеспечение профессиональной деятельности</t>
  </si>
  <si>
    <t>ОП.02 Физиология с основами биохимии</t>
  </si>
  <si>
    <t>ОП 09 Основы биомеханики</t>
  </si>
  <si>
    <t>Р.1 Теоретико-методические основы спортивной тренировки в ИВС</t>
  </si>
  <si>
    <t>Р.2 Планирование и построение тренировочного процесса в ИВС</t>
  </si>
  <si>
    <t>МДК.02.01 Волейбол</t>
  </si>
  <si>
    <t>МДК.02.01 Футбол</t>
  </si>
  <si>
    <t>МДК.02.01 Настольный теннис</t>
  </si>
  <si>
    <t>МДК.02.01 Спортивное ориентирование</t>
  </si>
  <si>
    <t>МДК.03.01 Р.1.Методическое обеспечение и технология физкультурно-спортивной деятельности</t>
  </si>
  <si>
    <t>МДК.03.01 Р.3.Основы проектно-исследовательской деятельности</t>
  </si>
  <si>
    <t>ОГЭС.02 История</t>
  </si>
  <si>
    <t>ОГЭС.03 Психология общения</t>
  </si>
  <si>
    <t>ОГЭС.05 Русский язык и культура речи</t>
  </si>
  <si>
    <t>ОП.01 Анатомия</t>
  </si>
  <si>
    <t>Р.1Теоретико-методические основы спортивной тренировки в ИВС</t>
  </si>
  <si>
    <t>МДК.02.01 Подвижные игры</t>
  </si>
  <si>
    <t>1с</t>
  </si>
  <si>
    <t>Иностранный язык</t>
  </si>
  <si>
    <t>Экономика образовательного учреждения</t>
  </si>
  <si>
    <t>Основы врачебного контроля</t>
  </si>
  <si>
    <t>Основы математической статистики</t>
  </si>
  <si>
    <t>Практикум по основам проектно-исследовательской деятельности</t>
  </si>
  <si>
    <t>Гигиенические основы физической культуры и спорта</t>
  </si>
  <si>
    <t>Материально-техническое обеспечение физкультурно-спортивной деятельности</t>
  </si>
  <si>
    <t>МДК.01.01 Р.2 Планирование и построение тренировочного процесса в ИВС</t>
  </si>
  <si>
    <t>МДК.01.01 Р3 Педагогический контроль и спортивный отбор в ИВС</t>
  </si>
  <si>
    <t>МДК.01.01 Р.4 Построение системы соревнований и руководство сор.деятельности</t>
  </si>
  <si>
    <t>МДК.02.01 Легкая атлетика</t>
  </si>
  <si>
    <t>МДК.02.01 Плавание</t>
  </si>
  <si>
    <t>МДК.02.01 Туризм</t>
  </si>
  <si>
    <t>МДК.02.02 Организация физкультурно-спортивной работы</t>
  </si>
  <si>
    <t>МДК.02.03 ЛФК и массаж</t>
  </si>
  <si>
    <t>МДК.03.01 Р.2 Основы педагогического мастерства</t>
  </si>
  <si>
    <t>16 недель</t>
  </si>
  <si>
    <t>Основы философии</t>
  </si>
  <si>
    <t>Основы социологии и политологии</t>
  </si>
  <si>
    <t>Культурология</t>
  </si>
  <si>
    <t>Экологические основы природользования</t>
  </si>
  <si>
    <t>Физиология с основами бихимии</t>
  </si>
  <si>
    <t>Педагогика</t>
  </si>
  <si>
    <t>Психология</t>
  </si>
  <si>
    <t>Теория и история физической культуры и спорта</t>
  </si>
  <si>
    <t>Правовое обеспечение профессиональной деятельности</t>
  </si>
  <si>
    <t>Основы биомеханики</t>
  </si>
  <si>
    <t>Менеджмент физической культуры и спорта</t>
  </si>
  <si>
    <t>МДК.01.01 Р.1 Теоретико-методические основы спортивной тренировки в ИВС</t>
  </si>
  <si>
    <t>МДК.02.01 Единоборства</t>
  </si>
  <si>
    <t xml:space="preserve">МДК.03.01 Р.1 Методическое обеспечение и технология физкультурно спортивной деятельности </t>
  </si>
  <si>
    <t>МДК.03.01 Р.3 Основы проектно-исследовательской деятельности</t>
  </si>
  <si>
    <t>к</t>
  </si>
  <si>
    <t>с</t>
  </si>
  <si>
    <t>п</t>
  </si>
  <si>
    <t>июль</t>
  </si>
  <si>
    <t>Итого</t>
  </si>
  <si>
    <t>Недельная нагрузка</t>
  </si>
  <si>
    <t xml:space="preserve"> 1 семестр - 16 недель</t>
  </si>
  <si>
    <t>Недельна нагрузка</t>
  </si>
  <si>
    <t>3 семестр -16 недель</t>
  </si>
  <si>
    <t>МДК.02.1Единоборства</t>
  </si>
  <si>
    <t>учеба</t>
  </si>
  <si>
    <t xml:space="preserve">каникулы </t>
  </si>
  <si>
    <t>э</t>
  </si>
  <si>
    <t>п/э</t>
  </si>
  <si>
    <t>17 недель</t>
  </si>
  <si>
    <t>2(11)</t>
  </si>
  <si>
    <t>3(9)</t>
  </si>
  <si>
    <t>1(11)</t>
  </si>
  <si>
    <t>1(9) Название дисциплин</t>
  </si>
  <si>
    <t>2(9) Название учебных дисциплин</t>
  </si>
  <si>
    <t>3(11)</t>
  </si>
  <si>
    <t>итого</t>
  </si>
  <si>
    <t>практика</t>
  </si>
  <si>
    <t>сессия</t>
  </si>
  <si>
    <t>21 неделя</t>
  </si>
  <si>
    <t>37 недель</t>
  </si>
  <si>
    <t>каникулы</t>
  </si>
  <si>
    <t>2 семестр- 12 недель</t>
  </si>
  <si>
    <t>33-недели</t>
  </si>
  <si>
    <t>4с-5 недель</t>
  </si>
  <si>
    <t>МДК.01.01 Теоретико-методические основы спортивной тренировки в ИВС</t>
  </si>
  <si>
    <t>Гигиенические основы  физической культуры</t>
  </si>
  <si>
    <t>Менеджмент  физической культуры и спорта</t>
  </si>
  <si>
    <t xml:space="preserve">5c </t>
  </si>
  <si>
    <t>6c</t>
  </si>
  <si>
    <t>4 семестр-12 недель</t>
  </si>
  <si>
    <t xml:space="preserve">МДК.02.01 Плавание </t>
  </si>
  <si>
    <t>МДК.02.03 Лечебная физическая культура  и массаж</t>
  </si>
  <si>
    <t>ОДП.02 Обществознание (вкл.зкономику и право)</t>
  </si>
  <si>
    <t xml:space="preserve">  </t>
  </si>
  <si>
    <t>23</t>
  </si>
  <si>
    <t>24</t>
  </si>
  <si>
    <t>25</t>
  </si>
  <si>
    <t>26</t>
  </si>
  <si>
    <t>27</t>
  </si>
  <si>
    <t>28</t>
  </si>
  <si>
    <t>14</t>
  </si>
  <si>
    <t>15</t>
  </si>
  <si>
    <t>16</t>
  </si>
  <si>
    <t>17</t>
  </si>
  <si>
    <t>18</t>
  </si>
  <si>
    <t>19</t>
  </si>
  <si>
    <t>29</t>
  </si>
  <si>
    <t>30</t>
  </si>
  <si>
    <t>31</t>
  </si>
  <si>
    <t>График учебного процесса 2019-2020 учебного года, 3 курс (11) - 119 группа</t>
  </si>
  <si>
    <t>График учебного процесса 2019-2020 учебного года, 1 курс (11) - 125 группа</t>
  </si>
  <si>
    <t>График учебного процесса 2019-2020 учебного года, 2 курс (9) - 122 группа</t>
  </si>
  <si>
    <t xml:space="preserve">                   </t>
  </si>
  <si>
    <t>График учебного процесса 2019-2020 учебного года, 3 курс (9) - 120 группа</t>
  </si>
  <si>
    <t xml:space="preserve">6 семестр - 17 недель </t>
  </si>
  <si>
    <t>График учебного процесса 2019-2020 учебного года, 1 курс (9) - 126 группа</t>
  </si>
  <si>
    <t>4(9)</t>
  </si>
  <si>
    <t>График учебного процесса 2019-2020 учебного года, 4 курс (9) - 116 группа</t>
  </si>
  <si>
    <t>26-недель</t>
  </si>
  <si>
    <t>График учебного процесса процесса 2019-2020 учебного года - 2 курс (11) - 123 группа</t>
  </si>
  <si>
    <t xml:space="preserve">п </t>
  </si>
  <si>
    <t>Математика</t>
  </si>
  <si>
    <t>Материально-техническон обеспечение физкультурно-спортивной деятельности</t>
  </si>
  <si>
    <t xml:space="preserve">Методическое обеспечение  и технология физкультурно-спортивной деятельности </t>
  </si>
  <si>
    <t>Мониторинг физического состояния спортсмена</t>
  </si>
  <si>
    <t>Единоборства</t>
  </si>
  <si>
    <t>Организация физкультурно-спортивной работы</t>
  </si>
  <si>
    <t>5 семестр - 16 недель</t>
  </si>
  <si>
    <t>8/п</t>
  </si>
  <si>
    <t>9/п</t>
  </si>
  <si>
    <t>Гимнастика</t>
  </si>
  <si>
    <t xml:space="preserve">Экономика образовательного учреждения </t>
  </si>
  <si>
    <t>Метериально-техническое обеспечение физкультурно-спортиной деятельности</t>
  </si>
  <si>
    <t>у</t>
  </si>
  <si>
    <t>Туризм</t>
  </si>
  <si>
    <t>МДК.01.01 Р.2 Построение и планирование тренировочного процесса в ИВС</t>
  </si>
  <si>
    <t>учебный процесс</t>
  </si>
  <si>
    <t>подготовка к ГИА</t>
  </si>
  <si>
    <t>ГИА</t>
  </si>
  <si>
    <t>5- семестр - 13 учебных недель</t>
  </si>
  <si>
    <t>6-семестр-13 учебных недель</t>
  </si>
  <si>
    <t>8 семестр- 13 учебных недель</t>
  </si>
  <si>
    <t>7 семестр - 13 учебных недель</t>
  </si>
  <si>
    <t>10/п</t>
  </si>
  <si>
    <t>гиа</t>
  </si>
  <si>
    <t>5с -13 учебных недель</t>
  </si>
  <si>
    <t>6с -13 учебных недель</t>
  </si>
  <si>
    <t>МДК.01.01 Р.2 Планирование  и построение  тренировочного процесса в ИВС</t>
  </si>
  <si>
    <t>Настольный теннис</t>
  </si>
  <si>
    <t>1с -17 учебных недель</t>
  </si>
  <si>
    <t>2с -22 учебных недель</t>
  </si>
  <si>
    <t>39 учебных недель</t>
  </si>
  <si>
    <t>7с -13 учебных  недель</t>
  </si>
  <si>
    <t>26 учебных  недель</t>
  </si>
  <si>
    <t>8с -13 учебных  недель</t>
  </si>
  <si>
    <t>1 семестр -  17 учебных недель</t>
  </si>
  <si>
    <t>2 семестр - 22  учебные недели недели</t>
  </si>
  <si>
    <t>3с -16 учебных недель</t>
  </si>
  <si>
    <t>4с -21 учебная  неделя</t>
  </si>
  <si>
    <t>4 семестр - 21 учебная  неделя</t>
  </si>
  <si>
    <t>3 семестр - 16  учебных недель</t>
  </si>
  <si>
    <t>37 - учебных недель</t>
  </si>
  <si>
    <t xml:space="preserve">Годовая  учебная нагрузка обучающихся                                                                                                    </t>
  </si>
  <si>
    <t xml:space="preserve">Количество часов в неделю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</si>
</sst>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7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0" fillId="0" borderId="19" xfId="0" applyBorder="1" applyAlignment="1"/>
    <xf numFmtId="0" fontId="1" fillId="0" borderId="20" xfId="0" applyFont="1" applyBorder="1"/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4" xfId="0" applyBorder="1" applyAlignment="1"/>
    <xf numFmtId="0" fontId="0" fillId="0" borderId="35" xfId="0" applyBorder="1" applyAlignment="1"/>
    <xf numFmtId="0" fontId="0" fillId="0" borderId="21" xfId="0" applyBorder="1"/>
    <xf numFmtId="0" fontId="0" fillId="0" borderId="38" xfId="0" applyBorder="1"/>
    <xf numFmtId="0" fontId="0" fillId="0" borderId="39" xfId="0" applyBorder="1"/>
    <xf numFmtId="0" fontId="0" fillId="2" borderId="5" xfId="0" applyFill="1" applyBorder="1"/>
    <xf numFmtId="0" fontId="0" fillId="2" borderId="1" xfId="0" applyFill="1" applyBorder="1"/>
    <xf numFmtId="0" fontId="0" fillId="0" borderId="14" xfId="0" applyBorder="1"/>
    <xf numFmtId="0" fontId="0" fillId="2" borderId="24" xfId="0" applyFill="1" applyBorder="1"/>
    <xf numFmtId="0" fontId="0" fillId="2" borderId="9" xfId="0" applyFill="1" applyBorder="1"/>
    <xf numFmtId="0" fontId="0" fillId="2" borderId="10" xfId="0" applyFill="1" applyBorder="1"/>
    <xf numFmtId="0" fontId="3" fillId="0" borderId="5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12" xfId="0" applyFont="1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/>
    <xf numFmtId="0" fontId="0" fillId="0" borderId="43" xfId="0" applyBorder="1" applyAlignment="1"/>
    <xf numFmtId="0" fontId="1" fillId="0" borderId="22" xfId="0" applyFont="1" applyBorder="1"/>
    <xf numFmtId="0" fontId="1" fillId="0" borderId="26" xfId="0" applyFont="1" applyBorder="1"/>
    <xf numFmtId="0" fontId="1" fillId="0" borderId="40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26" xfId="0" applyFont="1" applyFill="1" applyBorder="1"/>
    <xf numFmtId="0" fontId="0" fillId="4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51" xfId="0" applyBorder="1"/>
    <xf numFmtId="0" fontId="0" fillId="0" borderId="55" xfId="0" applyBorder="1"/>
    <xf numFmtId="0" fontId="0" fillId="0" borderId="8" xfId="0" applyFill="1" applyBorder="1"/>
    <xf numFmtId="0" fontId="0" fillId="0" borderId="6" xfId="0" applyFill="1" applyBorder="1"/>
    <xf numFmtId="0" fontId="0" fillId="0" borderId="56" xfId="0" applyBorder="1"/>
    <xf numFmtId="0" fontId="1" fillId="0" borderId="22" xfId="0" applyFont="1" applyFill="1" applyBorder="1"/>
    <xf numFmtId="0" fontId="0" fillId="4" borderId="10" xfId="0" applyFill="1" applyBorder="1"/>
    <xf numFmtId="0" fontId="0" fillId="0" borderId="42" xfId="0" applyBorder="1" applyAlignment="1"/>
    <xf numFmtId="0" fontId="0" fillId="0" borderId="19" xfId="0" applyBorder="1"/>
    <xf numFmtId="0" fontId="0" fillId="0" borderId="63" xfId="0" applyBorder="1"/>
    <xf numFmtId="0" fontId="0" fillId="0" borderId="20" xfId="0" applyBorder="1"/>
    <xf numFmtId="0" fontId="0" fillId="0" borderId="22" xfId="0" applyBorder="1"/>
    <xf numFmtId="0" fontId="0" fillId="0" borderId="26" xfId="0" applyBorder="1"/>
    <xf numFmtId="0" fontId="0" fillId="0" borderId="23" xfId="0" applyBorder="1"/>
    <xf numFmtId="0" fontId="0" fillId="5" borderId="9" xfId="0" applyFill="1" applyBorder="1"/>
    <xf numFmtId="0" fontId="1" fillId="2" borderId="22" xfId="0" applyFont="1" applyFill="1" applyBorder="1"/>
    <xf numFmtId="0" fontId="0" fillId="0" borderId="47" xfId="0" applyBorder="1"/>
    <xf numFmtId="0" fontId="0" fillId="4" borderId="63" xfId="0" applyFill="1" applyBorder="1"/>
    <xf numFmtId="0" fontId="0" fillId="0" borderId="53" xfId="0" applyBorder="1"/>
    <xf numFmtId="0" fontId="0" fillId="0" borderId="68" xfId="0" applyBorder="1"/>
    <xf numFmtId="0" fontId="0" fillId="0" borderId="50" xfId="0" applyBorder="1"/>
    <xf numFmtId="0" fontId="1" fillId="0" borderId="49" xfId="0" applyFont="1" applyBorder="1"/>
    <xf numFmtId="0" fontId="0" fillId="0" borderId="46" xfId="0" applyBorder="1"/>
    <xf numFmtId="0" fontId="0" fillId="6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0" fontId="0" fillId="6" borderId="3" xfId="0" applyFill="1" applyBorder="1"/>
    <xf numFmtId="0" fontId="0" fillId="6" borderId="21" xfId="0" applyFill="1" applyBorder="1"/>
    <xf numFmtId="0" fontId="9" fillId="7" borderId="5" xfId="0" applyFont="1" applyFill="1" applyBorder="1"/>
    <xf numFmtId="0" fontId="0" fillId="7" borderId="1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35" xfId="0" applyFill="1" applyBorder="1" applyAlignment="1"/>
    <xf numFmtId="0" fontId="0" fillId="0" borderId="7" xfId="0" applyFill="1" applyBorder="1"/>
    <xf numFmtId="0" fontId="0" fillId="7" borderId="3" xfId="0" applyFill="1" applyBorder="1"/>
    <xf numFmtId="0" fontId="1" fillId="0" borderId="53" xfId="0" applyFont="1" applyBorder="1"/>
    <xf numFmtId="0" fontId="1" fillId="0" borderId="68" xfId="0" applyFont="1" applyBorder="1"/>
    <xf numFmtId="0" fontId="0" fillId="0" borderId="5" xfId="0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26" xfId="0" applyFill="1" applyBorder="1"/>
    <xf numFmtId="0" fontId="0" fillId="5" borderId="5" xfId="0" applyFill="1" applyBorder="1"/>
    <xf numFmtId="0" fontId="0" fillId="0" borderId="52" xfId="0" applyBorder="1"/>
    <xf numFmtId="0" fontId="0" fillId="6" borderId="4" xfId="0" applyFill="1" applyBorder="1"/>
    <xf numFmtId="0" fontId="0" fillId="4" borderId="12" xfId="0" applyFill="1" applyBorder="1"/>
    <xf numFmtId="0" fontId="0" fillId="6" borderId="10" xfId="0" applyFill="1" applyBorder="1"/>
    <xf numFmtId="0" fontId="3" fillId="0" borderId="2" xfId="0" applyFont="1" applyBorder="1" applyAlignment="1">
      <alignment wrapText="1"/>
    </xf>
    <xf numFmtId="0" fontId="0" fillId="2" borderId="39" xfId="0" applyFill="1" applyBorder="1"/>
    <xf numFmtId="0" fontId="0" fillId="0" borderId="64" xfId="0" applyBorder="1"/>
    <xf numFmtId="164" fontId="0" fillId="0" borderId="26" xfId="0" applyNumberFormat="1" applyBorder="1"/>
    <xf numFmtId="0" fontId="0" fillId="5" borderId="3" xfId="0" applyFill="1" applyBorder="1"/>
    <xf numFmtId="0" fontId="8" fillId="5" borderId="3" xfId="0" applyFont="1" applyFill="1" applyBorder="1"/>
    <xf numFmtId="0" fontId="1" fillId="5" borderId="36" xfId="0" applyFont="1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71" xfId="0" applyFill="1" applyBorder="1"/>
    <xf numFmtId="0" fontId="11" fillId="0" borderId="1" xfId="0" applyFont="1" applyBorder="1"/>
    <xf numFmtId="164" fontId="3" fillId="0" borderId="11" xfId="0" applyNumberFormat="1" applyFont="1" applyBorder="1"/>
    <xf numFmtId="164" fontId="0" fillId="0" borderId="12" xfId="0" applyNumberFormat="1" applyBorder="1"/>
    <xf numFmtId="0" fontId="1" fillId="5" borderId="26" xfId="0" applyFont="1" applyFill="1" applyBorder="1"/>
    <xf numFmtId="0" fontId="0" fillId="5" borderId="12" xfId="0" applyFill="1" applyBorder="1"/>
    <xf numFmtId="0" fontId="1" fillId="5" borderId="49" xfId="0" applyFont="1" applyFill="1" applyBorder="1"/>
    <xf numFmtId="0" fontId="0" fillId="5" borderId="7" xfId="0" applyFill="1" applyBorder="1"/>
    <xf numFmtId="0" fontId="0" fillId="5" borderId="10" xfId="0" applyFill="1" applyBorder="1"/>
    <xf numFmtId="0" fontId="0" fillId="6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69" xfId="0" applyFill="1" applyBorder="1"/>
    <xf numFmtId="0" fontId="0" fillId="0" borderId="60" xfId="0" applyBorder="1"/>
    <xf numFmtId="0" fontId="0" fillId="0" borderId="46" xfId="0" applyBorder="1" applyAlignment="1"/>
    <xf numFmtId="0" fontId="1" fillId="0" borderId="73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45" xfId="0" applyFont="1" applyFill="1" applyBorder="1"/>
    <xf numFmtId="0" fontId="0" fillId="0" borderId="69" xfId="0" applyBorder="1"/>
    <xf numFmtId="0" fontId="0" fillId="0" borderId="73" xfId="0" applyBorder="1"/>
    <xf numFmtId="0" fontId="0" fillId="0" borderId="48" xfId="0" applyBorder="1"/>
    <xf numFmtId="0" fontId="9" fillId="7" borderId="9" xfId="0" applyFont="1" applyFill="1" applyBorder="1"/>
    <xf numFmtId="0" fontId="1" fillId="0" borderId="16" xfId="0" applyFont="1" applyFill="1" applyBorder="1"/>
    <xf numFmtId="0" fontId="1" fillId="5" borderId="8" xfId="0" applyFont="1" applyFill="1" applyBorder="1"/>
    <xf numFmtId="0" fontId="0" fillId="5" borderId="38" xfId="0" applyFill="1" applyBorder="1"/>
    <xf numFmtId="0" fontId="0" fillId="0" borderId="71" xfId="0" applyBorder="1"/>
    <xf numFmtId="0" fontId="0" fillId="0" borderId="70" xfId="0" applyBorder="1"/>
    <xf numFmtId="0" fontId="0" fillId="4" borderId="4" xfId="0" applyFill="1" applyBorder="1"/>
    <xf numFmtId="0" fontId="14" fillId="0" borderId="30" xfId="0" applyFont="1" applyBorder="1"/>
    <xf numFmtId="0" fontId="14" fillId="0" borderId="9" xfId="0" applyFont="1" applyBorder="1"/>
    <xf numFmtId="0" fontId="10" fillId="0" borderId="1" xfId="0" applyFont="1" applyBorder="1"/>
    <xf numFmtId="0" fontId="10" fillId="0" borderId="5" xfId="0" applyFont="1" applyBorder="1"/>
    <xf numFmtId="0" fontId="16" fillId="0" borderId="1" xfId="0" applyFont="1" applyBorder="1"/>
    <xf numFmtId="0" fontId="3" fillId="0" borderId="16" xfId="0" applyFont="1" applyBorder="1" applyAlignment="1"/>
    <xf numFmtId="0" fontId="15" fillId="0" borderId="40" xfId="0" applyFont="1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5" borderId="2" xfId="0" applyFill="1" applyBorder="1"/>
    <xf numFmtId="0" fontId="3" fillId="0" borderId="14" xfId="0" applyFont="1" applyBorder="1" applyAlignment="1">
      <alignment wrapText="1"/>
    </xf>
    <xf numFmtId="0" fontId="0" fillId="0" borderId="59" xfId="0" applyBorder="1"/>
    <xf numFmtId="0" fontId="0" fillId="0" borderId="2" xfId="0" applyBorder="1" applyAlignment="1">
      <alignment wrapText="1"/>
    </xf>
    <xf numFmtId="0" fontId="0" fillId="0" borderId="40" xfId="0" applyBorder="1"/>
    <xf numFmtId="0" fontId="0" fillId="0" borderId="42" xfId="0" applyBorder="1"/>
    <xf numFmtId="0" fontId="0" fillId="0" borderId="26" xfId="0" applyFill="1" applyBorder="1"/>
    <xf numFmtId="0" fontId="0" fillId="0" borderId="32" xfId="0" applyBorder="1"/>
    <xf numFmtId="0" fontId="0" fillId="0" borderId="33" xfId="0" applyBorder="1"/>
    <xf numFmtId="0" fontId="1" fillId="0" borderId="54" xfId="0" applyFont="1" applyBorder="1"/>
    <xf numFmtId="0" fontId="6" fillId="0" borderId="46" xfId="0" applyFont="1" applyBorder="1"/>
    <xf numFmtId="0" fontId="6" fillId="0" borderId="30" xfId="0" applyFont="1" applyBorder="1"/>
    <xf numFmtId="0" fontId="19" fillId="0" borderId="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" fillId="5" borderId="53" xfId="0" applyFont="1" applyFill="1" applyBorder="1"/>
    <xf numFmtId="0" fontId="1" fillId="5" borderId="68" xfId="0" applyFont="1" applyFill="1" applyBorder="1"/>
    <xf numFmtId="0" fontId="0" fillId="0" borderId="55" xfId="0" applyFill="1" applyBorder="1"/>
    <xf numFmtId="0" fontId="0" fillId="0" borderId="0" xfId="0" applyAlignment="1"/>
    <xf numFmtId="0" fontId="14" fillId="0" borderId="46" xfId="0" applyFont="1" applyBorder="1"/>
    <xf numFmtId="0" fontId="0" fillId="0" borderId="67" xfId="0" applyBorder="1"/>
    <xf numFmtId="164" fontId="0" fillId="0" borderId="22" xfId="0" applyNumberFormat="1" applyBorder="1"/>
    <xf numFmtId="0" fontId="21" fillId="0" borderId="14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22" fillId="3" borderId="2" xfId="4" applyNumberFormat="1" applyFont="1" applyFill="1" applyBorder="1" applyAlignment="1" applyProtection="1">
      <alignment horizontal="left" vertical="center" wrapText="1"/>
      <protection locked="0"/>
    </xf>
    <xf numFmtId="0" fontId="23" fillId="3" borderId="2" xfId="4" applyNumberFormat="1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>
      <alignment wrapText="1"/>
    </xf>
    <xf numFmtId="0" fontId="24" fillId="0" borderId="0" xfId="0" applyFont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52" xfId="0" applyFont="1" applyBorder="1" applyAlignment="1">
      <alignment vertical="top" wrapText="1"/>
    </xf>
    <xf numFmtId="0" fontId="24" fillId="0" borderId="66" xfId="0" applyFont="1" applyBorder="1" applyAlignment="1">
      <alignment vertical="top" wrapText="1"/>
    </xf>
    <xf numFmtId="0" fontId="24" fillId="0" borderId="14" xfId="0" applyFont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24" fillId="0" borderId="64" xfId="0" applyFont="1" applyBorder="1" applyAlignment="1">
      <alignment vertical="top" wrapText="1"/>
    </xf>
    <xf numFmtId="0" fontId="24" fillId="0" borderId="0" xfId="0" applyFont="1" applyBorder="1"/>
    <xf numFmtId="0" fontId="23" fillId="3" borderId="1" xfId="4" applyNumberFormat="1" applyFont="1" applyFill="1" applyBorder="1" applyAlignment="1" applyProtection="1">
      <alignment horizontal="left" vertical="center" wrapText="1"/>
      <protection locked="0"/>
    </xf>
    <xf numFmtId="0" fontId="23" fillId="3" borderId="1" xfId="4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0" fontId="24" fillId="0" borderId="0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0" fontId="24" fillId="0" borderId="63" xfId="0" applyFont="1" applyBorder="1" applyAlignment="1">
      <alignment wrapText="1"/>
    </xf>
    <xf numFmtId="0" fontId="24" fillId="0" borderId="72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0" fillId="0" borderId="39" xfId="0" applyFill="1" applyBorder="1"/>
    <xf numFmtId="0" fontId="6" fillId="0" borderId="22" xfId="0" applyFont="1" applyBorder="1"/>
    <xf numFmtId="0" fontId="0" fillId="5" borderId="11" xfId="0" applyFill="1" applyBorder="1"/>
    <xf numFmtId="164" fontId="0" fillId="0" borderId="13" xfId="0" applyNumberFormat="1" applyBorder="1"/>
    <xf numFmtId="0" fontId="0" fillId="0" borderId="21" xfId="0" applyFill="1" applyBorder="1"/>
    <xf numFmtId="0" fontId="28" fillId="0" borderId="63" xfId="0" applyFont="1" applyFill="1" applyBorder="1"/>
    <xf numFmtId="0" fontId="9" fillId="7" borderId="39" xfId="0" applyFont="1" applyFill="1" applyBorder="1"/>
    <xf numFmtId="0" fontId="11" fillId="7" borderId="7" xfId="0" applyFont="1" applyFill="1" applyBorder="1"/>
    <xf numFmtId="0" fontId="11" fillId="7" borderId="1" xfId="0" applyFont="1" applyFill="1" applyBorder="1"/>
    <xf numFmtId="0" fontId="9" fillId="7" borderId="55" xfId="0" applyFont="1" applyFill="1" applyBorder="1"/>
    <xf numFmtId="0" fontId="14" fillId="0" borderId="1" xfId="0" applyFont="1" applyFill="1" applyBorder="1"/>
    <xf numFmtId="0" fontId="9" fillId="7" borderId="7" xfId="0" applyFont="1" applyFill="1" applyBorder="1"/>
    <xf numFmtId="0" fontId="9" fillId="7" borderId="63" xfId="0" applyFont="1" applyFill="1" applyBorder="1"/>
    <xf numFmtId="0" fontId="28" fillId="0" borderId="9" xfId="0" applyFont="1" applyFill="1" applyBorder="1"/>
    <xf numFmtId="0" fontId="0" fillId="0" borderId="12" xfId="0" applyFill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5" borderId="46" xfId="0" applyFill="1" applyBorder="1"/>
    <xf numFmtId="0" fontId="0" fillId="5" borderId="28" xfId="0" applyFill="1" applyBorder="1"/>
    <xf numFmtId="0" fontId="0" fillId="8" borderId="26" xfId="0" applyFill="1" applyBorder="1" applyAlignment="1"/>
    <xf numFmtId="0" fontId="0" fillId="8" borderId="23" xfId="0" applyFill="1" applyBorder="1" applyAlignment="1"/>
    <xf numFmtId="0" fontId="0" fillId="8" borderId="24" xfId="0" applyFill="1" applyBorder="1"/>
    <xf numFmtId="0" fontId="0" fillId="8" borderId="9" xfId="0" applyFill="1" applyBorder="1"/>
    <xf numFmtId="0" fontId="0" fillId="8" borderId="11" xfId="0" applyFill="1" applyBorder="1"/>
    <xf numFmtId="0" fontId="0" fillId="9" borderId="52" xfId="0" applyFill="1" applyBorder="1"/>
    <xf numFmtId="0" fontId="0" fillId="9" borderId="6" xfId="0" applyFill="1" applyBorder="1"/>
    <xf numFmtId="0" fontId="0" fillId="9" borderId="50" xfId="0" applyFill="1" applyBorder="1"/>
    <xf numFmtId="0" fontId="0" fillId="9" borderId="9" xfId="0" applyFill="1" applyBorder="1"/>
    <xf numFmtId="0" fontId="0" fillId="9" borderId="66" xfId="0" applyFill="1" applyBorder="1"/>
    <xf numFmtId="0" fontId="0" fillId="9" borderId="11" xfId="0" applyFill="1" applyBorder="1"/>
    <xf numFmtId="0" fontId="0" fillId="8" borderId="15" xfId="0" applyFill="1" applyBorder="1"/>
    <xf numFmtId="0" fontId="0" fillId="8" borderId="3" xfId="0" applyFill="1" applyBorder="1"/>
    <xf numFmtId="0" fontId="0" fillId="8" borderId="5" xfId="0" applyFill="1" applyBorder="1"/>
    <xf numFmtId="0" fontId="0" fillId="8" borderId="1" xfId="0" applyFill="1" applyBorder="1"/>
    <xf numFmtId="0" fontId="0" fillId="6" borderId="30" xfId="0" applyFill="1" applyBorder="1"/>
    <xf numFmtId="0" fontId="0" fillId="6" borderId="28" xfId="0" applyFill="1" applyBorder="1"/>
    <xf numFmtId="0" fontId="0" fillId="9" borderId="3" xfId="0" applyFill="1" applyBorder="1"/>
    <xf numFmtId="0" fontId="0" fillId="6" borderId="19" xfId="0" applyFill="1" applyBorder="1"/>
    <xf numFmtId="0" fontId="0" fillId="6" borderId="63" xfId="0" applyFill="1" applyBorder="1"/>
    <xf numFmtId="0" fontId="0" fillId="6" borderId="20" xfId="0" applyFill="1" applyBorder="1"/>
    <xf numFmtId="0" fontId="0" fillId="6" borderId="34" xfId="0" applyFill="1" applyBorder="1" applyAlignment="1"/>
    <xf numFmtId="0" fontId="1" fillId="6" borderId="34" xfId="0" applyFont="1" applyFill="1" applyBorder="1"/>
    <xf numFmtId="0" fontId="0" fillId="9" borderId="34" xfId="0" applyFill="1" applyBorder="1" applyAlignment="1"/>
    <xf numFmtId="0" fontId="1" fillId="9" borderId="42" xfId="0" applyFont="1" applyFill="1" applyBorder="1"/>
    <xf numFmtId="0" fontId="1" fillId="9" borderId="17" xfId="0" applyFont="1" applyFill="1" applyBorder="1"/>
    <xf numFmtId="0" fontId="0" fillId="6" borderId="45" xfId="0" applyFill="1" applyBorder="1" applyAlignment="1"/>
    <xf numFmtId="0" fontId="1" fillId="6" borderId="42" xfId="0" applyFont="1" applyFill="1" applyBorder="1"/>
    <xf numFmtId="0" fontId="0" fillId="8" borderId="25" xfId="0" applyFill="1" applyBorder="1"/>
    <xf numFmtId="0" fontId="1" fillId="8" borderId="11" xfId="0" applyFont="1" applyFill="1" applyBorder="1"/>
    <xf numFmtId="0" fontId="1" fillId="8" borderId="13" xfId="0" applyFont="1" applyFill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7" borderId="5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9" borderId="32" xfId="0" applyFont="1" applyFill="1" applyBorder="1"/>
    <xf numFmtId="0" fontId="0" fillId="9" borderId="5" xfId="0" applyFill="1" applyBorder="1"/>
    <xf numFmtId="0" fontId="0" fillId="9" borderId="1" xfId="0" applyFill="1" applyBorder="1"/>
    <xf numFmtId="0" fontId="0" fillId="9" borderId="4" xfId="0" applyFill="1" applyBorder="1"/>
    <xf numFmtId="0" fontId="0" fillId="6" borderId="35" xfId="0" applyFill="1" applyBorder="1" applyAlignment="1"/>
    <xf numFmtId="0" fontId="0" fillId="6" borderId="6" xfId="0" applyFill="1" applyBorder="1"/>
    <xf numFmtId="0" fontId="0" fillId="6" borderId="39" xfId="0" applyFill="1" applyBorder="1"/>
    <xf numFmtId="0" fontId="0" fillId="8" borderId="8" xfId="0" applyFill="1" applyBorder="1"/>
    <xf numFmtId="0" fontId="0" fillId="8" borderId="10" xfId="0" applyFill="1" applyBorder="1"/>
    <xf numFmtId="0" fontId="1" fillId="9" borderId="23" xfId="0" applyFont="1" applyFill="1" applyBorder="1"/>
    <xf numFmtId="0" fontId="0" fillId="9" borderId="10" xfId="0" applyFill="1" applyBorder="1"/>
    <xf numFmtId="0" fontId="0" fillId="9" borderId="38" xfId="0" applyFill="1" applyBorder="1"/>
    <xf numFmtId="0" fontId="1" fillId="9" borderId="36" xfId="0" applyFont="1" applyFill="1" applyBorder="1"/>
    <xf numFmtId="0" fontId="0" fillId="9" borderId="21" xfId="0" applyFill="1" applyBorder="1"/>
    <xf numFmtId="0" fontId="0" fillId="10" borderId="1" xfId="0" applyFill="1" applyBorder="1"/>
    <xf numFmtId="0" fontId="0" fillId="10" borderId="4" xfId="0" applyFill="1" applyBorder="1"/>
    <xf numFmtId="0" fontId="1" fillId="10" borderId="33" xfId="0" applyFont="1" applyFill="1" applyBorder="1"/>
    <xf numFmtId="0" fontId="1" fillId="6" borderId="62" xfId="0" applyFont="1" applyFill="1" applyBorder="1"/>
    <xf numFmtId="0" fontId="0" fillId="0" borderId="3" xfId="0" applyFill="1" applyBorder="1"/>
    <xf numFmtId="0" fontId="28" fillId="4" borderId="9" xfId="0" applyFont="1" applyFill="1" applyBorder="1"/>
    <xf numFmtId="0" fontId="0" fillId="8" borderId="36" xfId="0" applyFill="1" applyBorder="1" applyAlignment="1"/>
    <xf numFmtId="0" fontId="0" fillId="8" borderId="59" xfId="0" applyFill="1" applyBorder="1"/>
    <xf numFmtId="0" fontId="0" fillId="8" borderId="60" xfId="0" applyFill="1" applyBorder="1"/>
    <xf numFmtId="0" fontId="0" fillId="0" borderId="25" xfId="0" applyFill="1" applyBorder="1"/>
    <xf numFmtId="0" fontId="1" fillId="6" borderId="41" xfId="0" applyFont="1" applyFill="1" applyBorder="1"/>
    <xf numFmtId="0" fontId="0" fillId="0" borderId="15" xfId="0" applyFill="1" applyBorder="1"/>
    <xf numFmtId="0" fontId="1" fillId="9" borderId="26" xfId="0" applyFont="1" applyFill="1" applyBorder="1"/>
    <xf numFmtId="0" fontId="0" fillId="8" borderId="19" xfId="0" applyFill="1" applyBorder="1"/>
    <xf numFmtId="0" fontId="0" fillId="8" borderId="63" xfId="0" applyFill="1" applyBorder="1"/>
    <xf numFmtId="0" fontId="0" fillId="8" borderId="67" xfId="0" applyFill="1" applyBorder="1"/>
    <xf numFmtId="0" fontId="1" fillId="8" borderId="18" xfId="0" applyFont="1" applyFill="1" applyBorder="1"/>
    <xf numFmtId="0" fontId="1" fillId="8" borderId="57" xfId="0" applyFont="1" applyFill="1" applyBorder="1"/>
    <xf numFmtId="0" fontId="0" fillId="6" borderId="22" xfId="0" applyFill="1" applyBorder="1" applyAlignment="1"/>
    <xf numFmtId="0" fontId="0" fillId="9" borderId="8" xfId="0" applyFill="1" applyBorder="1"/>
    <xf numFmtId="0" fontId="0" fillId="9" borderId="13" xfId="0" applyFill="1" applyBorder="1"/>
    <xf numFmtId="0" fontId="0" fillId="6" borderId="16" xfId="0" applyFill="1" applyBorder="1" applyAlignment="1"/>
    <xf numFmtId="0" fontId="0" fillId="6" borderId="67" xfId="0" applyFill="1" applyBorder="1"/>
    <xf numFmtId="0" fontId="1" fillId="8" borderId="62" xfId="0" applyFont="1" applyFill="1" applyBorder="1"/>
    <xf numFmtId="0" fontId="0" fillId="8" borderId="46" xfId="0" applyFill="1" applyBorder="1"/>
    <xf numFmtId="0" fontId="0" fillId="8" borderId="30" xfId="0" applyFill="1" applyBorder="1"/>
    <xf numFmtId="0" fontId="1" fillId="6" borderId="53" xfId="0" applyFont="1" applyFill="1" applyBorder="1"/>
    <xf numFmtId="0" fontId="1" fillId="8" borderId="68" xfId="0" applyFont="1" applyFill="1" applyBorder="1"/>
    <xf numFmtId="0" fontId="0" fillId="8" borderId="13" xfId="0" applyFill="1" applyBorder="1"/>
    <xf numFmtId="0" fontId="1" fillId="9" borderId="68" xfId="0" applyFont="1" applyFill="1" applyBorder="1"/>
    <xf numFmtId="0" fontId="28" fillId="4" borderId="63" xfId="0" applyFont="1" applyFill="1" applyBorder="1"/>
    <xf numFmtId="0" fontId="0" fillId="9" borderId="7" xfId="0" applyFill="1" applyBorder="1"/>
    <xf numFmtId="0" fontId="0" fillId="9" borderId="12" xfId="0" applyFill="1" applyBorder="1"/>
    <xf numFmtId="0" fontId="1" fillId="9" borderId="58" xfId="0" applyFont="1" applyFill="1" applyBorder="1"/>
    <xf numFmtId="0" fontId="0" fillId="9" borderId="59" xfId="0" applyFill="1" applyBorder="1"/>
    <xf numFmtId="0" fontId="1" fillId="9" borderId="49" xfId="0" applyFont="1" applyFill="1" applyBorder="1"/>
    <xf numFmtId="0" fontId="0" fillId="8" borderId="6" xfId="0" applyFill="1" applyBorder="1"/>
    <xf numFmtId="0" fontId="0" fillId="6" borderId="52" xfId="0" applyFill="1" applyBorder="1"/>
    <xf numFmtId="0" fontId="0" fillId="6" borderId="50" xfId="0" applyFill="1" applyBorder="1"/>
    <xf numFmtId="0" fontId="0" fillId="6" borderId="66" xfId="0" applyFill="1" applyBorder="1"/>
    <xf numFmtId="0" fontId="1" fillId="8" borderId="53" xfId="0" applyFont="1" applyFill="1" applyBorder="1"/>
    <xf numFmtId="0" fontId="7" fillId="8" borderId="9" xfId="0" applyFont="1" applyFill="1" applyBorder="1"/>
    <xf numFmtId="0" fontId="0" fillId="0" borderId="11" xfId="0" applyFill="1" applyBorder="1"/>
    <xf numFmtId="0" fontId="17" fillId="6" borderId="22" xfId="0" applyFont="1" applyFill="1" applyBorder="1"/>
    <xf numFmtId="0" fontId="16" fillId="6" borderId="46" xfId="0" applyFont="1" applyFill="1" applyBorder="1"/>
    <xf numFmtId="0" fontId="16" fillId="6" borderId="30" xfId="0" applyFont="1" applyFill="1" applyBorder="1"/>
    <xf numFmtId="0" fontId="16" fillId="6" borderId="28" xfId="0" applyFont="1" applyFill="1" applyBorder="1"/>
    <xf numFmtId="0" fontId="0" fillId="0" borderId="61" xfId="0" applyBorder="1"/>
    <xf numFmtId="0" fontId="1" fillId="6" borderId="18" xfId="0" applyFont="1" applyFill="1" applyBorder="1"/>
    <xf numFmtId="0" fontId="0" fillId="10" borderId="10" xfId="0" applyFill="1" applyBorder="1"/>
    <xf numFmtId="0" fontId="0" fillId="6" borderId="78" xfId="0" applyFill="1" applyBorder="1"/>
    <xf numFmtId="0" fontId="0" fillId="10" borderId="9" xfId="0" applyFill="1" applyBorder="1"/>
    <xf numFmtId="0" fontId="0" fillId="6" borderId="29" xfId="0" applyFill="1" applyBorder="1"/>
    <xf numFmtId="0" fontId="9" fillId="7" borderId="8" xfId="0" applyFont="1" applyFill="1" applyBorder="1"/>
    <xf numFmtId="0" fontId="14" fillId="0" borderId="12" xfId="0" applyFont="1" applyFill="1" applyBorder="1"/>
    <xf numFmtId="0" fontId="0" fillId="9" borderId="18" xfId="0" applyFill="1" applyBorder="1" applyAlignment="1"/>
    <xf numFmtId="0" fontId="9" fillId="7" borderId="11" xfId="0" applyFont="1" applyFill="1" applyBorder="1"/>
    <xf numFmtId="0" fontId="0" fillId="0" borderId="24" xfId="0" applyFill="1" applyBorder="1"/>
    <xf numFmtId="0" fontId="0" fillId="0" borderId="38" xfId="0" applyFill="1" applyBorder="1"/>
    <xf numFmtId="0" fontId="1" fillId="0" borderId="35" xfId="0" applyFont="1" applyBorder="1"/>
    <xf numFmtId="0" fontId="0" fillId="6" borderId="44" xfId="0" applyFill="1" applyBorder="1" applyAlignment="1"/>
    <xf numFmtId="0" fontId="0" fillId="11" borderId="1" xfId="0" applyFill="1" applyBorder="1" applyAlignment="1"/>
    <xf numFmtId="0" fontId="1" fillId="11" borderId="32" xfId="0" applyFont="1" applyFill="1" applyBorder="1"/>
    <xf numFmtId="0" fontId="1" fillId="11" borderId="79" xfId="0" applyFont="1" applyFill="1" applyBorder="1"/>
    <xf numFmtId="0" fontId="0" fillId="11" borderId="7" xfId="0" applyFill="1" applyBorder="1"/>
    <xf numFmtId="0" fontId="0" fillId="11" borderId="55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4" xfId="0" applyFill="1" applyBorder="1"/>
    <xf numFmtId="0" fontId="0" fillId="11" borderId="64" xfId="0" applyFill="1" applyBorder="1"/>
    <xf numFmtId="0" fontId="0" fillId="6" borderId="56" xfId="0" applyFill="1" applyBorder="1"/>
    <xf numFmtId="0" fontId="0" fillId="9" borderId="56" xfId="0" applyFill="1" applyBorder="1"/>
    <xf numFmtId="0" fontId="0" fillId="9" borderId="55" xfId="0" applyFill="1" applyBorder="1"/>
    <xf numFmtId="0" fontId="0" fillId="9" borderId="2" xfId="0" applyFill="1" applyBorder="1"/>
    <xf numFmtId="0" fontId="0" fillId="9" borderId="64" xfId="0" applyFill="1" applyBorder="1"/>
    <xf numFmtId="0" fontId="0" fillId="4" borderId="72" xfId="0" applyFill="1" applyBorder="1"/>
    <xf numFmtId="0" fontId="1" fillId="9" borderId="41" xfId="0" applyFont="1" applyFill="1" applyBorder="1"/>
    <xf numFmtId="0" fontId="1" fillId="9" borderId="33" xfId="0" applyFont="1" applyFill="1" applyBorder="1"/>
    <xf numFmtId="0" fontId="0" fillId="9" borderId="1" xfId="0" applyFill="1" applyBorder="1" applyAlignment="1"/>
    <xf numFmtId="0" fontId="14" fillId="4" borderId="6" xfId="0" applyFont="1" applyFill="1" applyBorder="1"/>
    <xf numFmtId="0" fontId="14" fillId="4" borderId="9" xfId="0" applyFont="1" applyFill="1" applyBorder="1"/>
    <xf numFmtId="0" fontId="14" fillId="4" borderId="1" xfId="0" applyFont="1" applyFill="1" applyBorder="1"/>
    <xf numFmtId="0" fontId="14" fillId="4" borderId="12" xfId="0" applyFont="1" applyFill="1" applyBorder="1"/>
    <xf numFmtId="0" fontId="0" fillId="9" borderId="35" xfId="0" applyFill="1" applyBorder="1" applyAlignment="1"/>
    <xf numFmtId="0" fontId="0" fillId="9" borderId="27" xfId="0" applyFill="1" applyBorder="1" applyAlignment="1"/>
    <xf numFmtId="0" fontId="1" fillId="0" borderId="42" xfId="0" applyFont="1" applyBorder="1"/>
    <xf numFmtId="0" fontId="14" fillId="0" borderId="1" xfId="0" applyFont="1" applyBorder="1"/>
    <xf numFmtId="0" fontId="3" fillId="0" borderId="15" xfId="0" applyFont="1" applyBorder="1"/>
    <xf numFmtId="0" fontId="3" fillId="0" borderId="2" xfId="0" applyFont="1" applyBorder="1" applyAlignment="1">
      <alignment vertical="top" wrapText="1"/>
    </xf>
    <xf numFmtId="0" fontId="3" fillId="0" borderId="6" xfId="0" applyFont="1" applyBorder="1"/>
    <xf numFmtId="0" fontId="1" fillId="0" borderId="36" xfId="0" applyFont="1" applyBorder="1"/>
    <xf numFmtId="0" fontId="0" fillId="4" borderId="18" xfId="0" applyFill="1" applyBorder="1"/>
    <xf numFmtId="0" fontId="10" fillId="0" borderId="65" xfId="0" applyFont="1" applyBorder="1" applyAlignment="1"/>
    <xf numFmtId="0" fontId="9" fillId="7" borderId="6" xfId="0" applyFont="1" applyFill="1" applyBorder="1"/>
    <xf numFmtId="0" fontId="0" fillId="0" borderId="70" xfId="0" applyFill="1" applyBorder="1"/>
    <xf numFmtId="0" fontId="6" fillId="0" borderId="1" xfId="0" applyFont="1" applyFill="1" applyBorder="1"/>
    <xf numFmtId="0" fontId="18" fillId="0" borderId="5" xfId="0" applyFont="1" applyFill="1" applyBorder="1"/>
    <xf numFmtId="0" fontId="6" fillId="12" borderId="5" xfId="0" applyFont="1" applyFill="1" applyBorder="1"/>
    <xf numFmtId="0" fontId="0" fillId="12" borderId="26" xfId="0" applyFill="1" applyBorder="1"/>
    <xf numFmtId="0" fontId="0" fillId="0" borderId="4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15" xfId="0" applyFont="1" applyBorder="1"/>
    <xf numFmtId="0" fontId="11" fillId="0" borderId="9" xfId="0" applyFont="1" applyBorder="1"/>
    <xf numFmtId="0" fontId="6" fillId="0" borderId="19" xfId="0" applyFont="1" applyBorder="1"/>
    <xf numFmtId="0" fontId="6" fillId="0" borderId="42" xfId="0" applyFont="1" applyBorder="1"/>
    <xf numFmtId="0" fontId="0" fillId="0" borderId="13" xfId="0" applyFill="1" applyBorder="1"/>
    <xf numFmtId="0" fontId="11" fillId="0" borderId="3" xfId="0" applyFont="1" applyBorder="1"/>
    <xf numFmtId="0" fontId="10" fillId="0" borderId="3" xfId="0" applyFont="1" applyBorder="1"/>
    <xf numFmtId="0" fontId="10" fillId="0" borderId="21" xfId="0" applyFont="1" applyFill="1" applyBorder="1"/>
    <xf numFmtId="0" fontId="10" fillId="0" borderId="4" xfId="0" applyFont="1" applyBorder="1"/>
    <xf numFmtId="0" fontId="15" fillId="0" borderId="8" xfId="0" applyFont="1" applyBorder="1"/>
    <xf numFmtId="0" fontId="0" fillId="9" borderId="17" xfId="0" applyFill="1" applyBorder="1" applyAlignment="1"/>
    <xf numFmtId="0" fontId="7" fillId="10" borderId="49" xfId="0" applyFont="1" applyFill="1" applyBorder="1" applyAlignment="1">
      <alignment horizontal="center"/>
    </xf>
    <xf numFmtId="0" fontId="0" fillId="10" borderId="68" xfId="0" applyFill="1" applyBorder="1" applyAlignment="1"/>
    <xf numFmtId="0" fontId="0" fillId="9" borderId="24" xfId="0" applyFill="1" applyBorder="1"/>
    <xf numFmtId="0" fontId="0" fillId="9" borderId="25" xfId="0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25" xfId="0" applyFill="1" applyBorder="1"/>
    <xf numFmtId="0" fontId="1" fillId="9" borderId="22" xfId="0" applyFont="1" applyFill="1" applyBorder="1"/>
    <xf numFmtId="0" fontId="1" fillId="10" borderId="22" xfId="0" applyFont="1" applyFill="1" applyBorder="1"/>
    <xf numFmtId="0" fontId="1" fillId="10" borderId="26" xfId="0" applyFont="1" applyFill="1" applyBorder="1"/>
    <xf numFmtId="0" fontId="0" fillId="0" borderId="3" xfId="0" applyFont="1" applyBorder="1"/>
    <xf numFmtId="0" fontId="0" fillId="0" borderId="1" xfId="0" applyFont="1" applyBorder="1"/>
    <xf numFmtId="0" fontId="0" fillId="0" borderId="30" xfId="0" applyFill="1" applyBorder="1"/>
    <xf numFmtId="0" fontId="6" fillId="0" borderId="26" xfId="0" applyFont="1" applyBorder="1"/>
    <xf numFmtId="0" fontId="3" fillId="0" borderId="26" xfId="0" applyFont="1" applyBorder="1"/>
    <xf numFmtId="0" fontId="9" fillId="7" borderId="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62" xfId="0" applyFont="1" applyFill="1" applyBorder="1"/>
    <xf numFmtId="0" fontId="3" fillId="9" borderId="35" xfId="0" applyFont="1" applyFill="1" applyBorder="1" applyAlignment="1"/>
    <xf numFmtId="0" fontId="0" fillId="6" borderId="26" xfId="0" applyFill="1" applyBorder="1" applyAlignment="1"/>
    <xf numFmtId="0" fontId="29" fillId="10" borderId="26" xfId="0" applyFont="1" applyFill="1" applyBorder="1" applyAlignment="1"/>
    <xf numFmtId="0" fontId="29" fillId="10" borderId="23" xfId="0" applyFont="1" applyFill="1" applyBorder="1" applyAlignment="1"/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7" borderId="49" xfId="0" applyFont="1" applyFill="1" applyBorder="1"/>
    <xf numFmtId="0" fontId="1" fillId="7" borderId="54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0" xfId="0" applyFill="1" applyBorder="1"/>
    <xf numFmtId="0" fontId="0" fillId="7" borderId="4" xfId="0" applyFill="1" applyBorder="1"/>
    <xf numFmtId="0" fontId="0" fillId="7" borderId="38" xfId="0" applyFill="1" applyBorder="1"/>
    <xf numFmtId="0" fontId="0" fillId="5" borderId="3" xfId="0" applyFill="1" applyBorder="1" applyAlignment="1">
      <alignment horizontal="center" vertical="center"/>
    </xf>
    <xf numFmtId="0" fontId="0" fillId="7" borderId="18" xfId="0" applyFill="1" applyBorder="1" applyAlignment="1"/>
    <xf numFmtId="0" fontId="0" fillId="7" borderId="65" xfId="0" applyFill="1" applyBorder="1" applyAlignment="1"/>
    <xf numFmtId="0" fontId="1" fillId="6" borderId="44" xfId="0" applyFont="1" applyFill="1" applyBorder="1"/>
    <xf numFmtId="0" fontId="0" fillId="10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7" borderId="9" xfId="0" applyFill="1" applyBorder="1"/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/>
    </xf>
    <xf numFmtId="0" fontId="29" fillId="9" borderId="47" xfId="0" applyFont="1" applyFill="1" applyBorder="1" applyAlignment="1">
      <alignment horizontal="center"/>
    </xf>
    <xf numFmtId="0" fontId="29" fillId="9" borderId="68" xfId="0" applyFont="1" applyFill="1" applyBorder="1" applyAlignment="1">
      <alignment horizontal="center"/>
    </xf>
    <xf numFmtId="0" fontId="29" fillId="6" borderId="43" xfId="0" applyFont="1" applyFill="1" applyBorder="1" applyAlignment="1">
      <alignment horizontal="center"/>
    </xf>
    <xf numFmtId="0" fontId="29" fillId="10" borderId="53" xfId="0" applyFont="1" applyFill="1" applyBorder="1" applyAlignment="1">
      <alignment horizontal="center"/>
    </xf>
    <xf numFmtId="0" fontId="29" fillId="10" borderId="49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5" borderId="39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1" fillId="2" borderId="5" xfId="0" applyFont="1" applyFill="1" applyBorder="1"/>
    <xf numFmtId="0" fontId="11" fillId="2" borderId="25" xfId="0" applyFont="1" applyFill="1" applyBorder="1"/>
    <xf numFmtId="0" fontId="0" fillId="2" borderId="4" xfId="0" applyFill="1" applyBorder="1"/>
    <xf numFmtId="0" fontId="0" fillId="2" borderId="38" xfId="0" applyFill="1" applyBorder="1"/>
    <xf numFmtId="0" fontId="0" fillId="2" borderId="25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56" xfId="0" applyFill="1" applyBorder="1"/>
    <xf numFmtId="0" fontId="0" fillId="2" borderId="3" xfId="0" applyFill="1" applyBorder="1"/>
    <xf numFmtId="0" fontId="28" fillId="2" borderId="63" xfId="0" applyFont="1" applyFill="1" applyBorder="1"/>
    <xf numFmtId="0" fontId="0" fillId="2" borderId="63" xfId="0" applyFill="1" applyBorder="1"/>
    <xf numFmtId="0" fontId="0" fillId="2" borderId="21" xfId="0" applyFill="1" applyBorder="1"/>
    <xf numFmtId="0" fontId="0" fillId="2" borderId="20" xfId="0" applyFill="1" applyBorder="1"/>
    <xf numFmtId="0" fontId="0" fillId="6" borderId="72" xfId="0" applyFill="1" applyBorder="1"/>
    <xf numFmtId="0" fontId="0" fillId="7" borderId="39" xfId="0" applyFill="1" applyBorder="1"/>
    <xf numFmtId="0" fontId="0" fillId="9" borderId="39" xfId="0" applyFill="1" applyBorder="1"/>
    <xf numFmtId="0" fontId="0" fillId="6" borderId="48" xfId="0" applyFill="1" applyBorder="1"/>
    <xf numFmtId="0" fontId="0" fillId="10" borderId="39" xfId="0" applyFill="1" applyBorder="1"/>
    <xf numFmtId="0" fontId="0" fillId="10" borderId="38" xfId="0" applyFill="1" applyBorder="1"/>
    <xf numFmtId="0" fontId="0" fillId="0" borderId="27" xfId="0" applyBorder="1"/>
    <xf numFmtId="0" fontId="0" fillId="12" borderId="23" xfId="0" applyFill="1" applyBorder="1"/>
    <xf numFmtId="0" fontId="10" fillId="10" borderId="26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0" fillId="7" borderId="24" xfId="0" applyFill="1" applyBorder="1"/>
    <xf numFmtId="0" fontId="0" fillId="7" borderId="25" xfId="0" applyFill="1" applyBorder="1"/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0" fillId="6" borderId="42" xfId="0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 vertical="center"/>
    </xf>
    <xf numFmtId="0" fontId="18" fillId="10" borderId="33" xfId="0" applyFont="1" applyFill="1" applyBorder="1"/>
    <xf numFmtId="0" fontId="18" fillId="10" borderId="32" xfId="0" applyFont="1" applyFill="1" applyBorder="1"/>
    <xf numFmtId="0" fontId="0" fillId="5" borderId="55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3" fillId="9" borderId="57" xfId="0" applyFont="1" applyFill="1" applyBorder="1" applyAlignment="1"/>
    <xf numFmtId="0" fontId="3" fillId="9" borderId="18" xfId="0" applyFont="1" applyFill="1" applyBorder="1" applyAlignment="1"/>
    <xf numFmtId="0" fontId="3" fillId="9" borderId="62" xfId="0" applyFont="1" applyFill="1" applyBorder="1" applyAlignment="1"/>
    <xf numFmtId="0" fontId="9" fillId="7" borderId="10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7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9" fillId="7" borderId="56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13" xfId="0" applyFont="1" applyBorder="1"/>
    <xf numFmtId="0" fontId="30" fillId="0" borderId="10" xfId="0" applyFont="1" applyBorder="1"/>
    <xf numFmtId="0" fontId="14" fillId="2" borderId="10" xfId="0" applyFont="1" applyFill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0" fontId="3" fillId="0" borderId="42" xfId="0" applyFont="1" applyBorder="1"/>
    <xf numFmtId="0" fontId="3" fillId="0" borderId="23" xfId="0" applyFont="1" applyBorder="1"/>
    <xf numFmtId="0" fontId="0" fillId="5" borderId="40" xfId="0" applyFill="1" applyBorder="1"/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4" xfId="0" applyFill="1" applyBorder="1" applyAlignment="1"/>
    <xf numFmtId="0" fontId="1" fillId="7" borderId="42" xfId="0" applyFont="1" applyFill="1" applyBorder="1"/>
    <xf numFmtId="0" fontId="0" fillId="7" borderId="19" xfId="0" applyFill="1" applyBorder="1"/>
    <xf numFmtId="0" fontId="0" fillId="7" borderId="63" xfId="0" applyFill="1" applyBorder="1"/>
    <xf numFmtId="0" fontId="0" fillId="7" borderId="67" xfId="0" applyFill="1" applyBorder="1"/>
    <xf numFmtId="0" fontId="0" fillId="7" borderId="20" xfId="0" applyFill="1" applyBorder="1"/>
    <xf numFmtId="0" fontId="0" fillId="7" borderId="76" xfId="0" applyFill="1" applyBorder="1" applyAlignment="1"/>
    <xf numFmtId="0" fontId="1" fillId="7" borderId="23" xfId="0" applyFont="1" applyFill="1" applyBorder="1"/>
    <xf numFmtId="0" fontId="0" fillId="7" borderId="46" xfId="0" applyFill="1" applyBorder="1"/>
    <xf numFmtId="0" fontId="0" fillId="7" borderId="30" xfId="0" applyFill="1" applyBorder="1"/>
    <xf numFmtId="0" fontId="0" fillId="7" borderId="28" xfId="0" applyFill="1" applyBorder="1"/>
    <xf numFmtId="0" fontId="28" fillId="2" borderId="9" xfId="0" applyFont="1" applyFill="1" applyBorder="1"/>
    <xf numFmtId="0" fontId="0" fillId="2" borderId="2" xfId="0" applyFill="1" applyBorder="1"/>
    <xf numFmtId="0" fontId="0" fillId="2" borderId="55" xfId="0" applyFill="1" applyBorder="1"/>
    <xf numFmtId="0" fontId="0" fillId="5" borderId="55" xfId="0" applyFill="1" applyBorder="1"/>
    <xf numFmtId="0" fontId="0" fillId="5" borderId="61" xfId="0" applyFill="1" applyBorder="1"/>
    <xf numFmtId="0" fontId="0" fillId="7" borderId="80" xfId="0" applyFill="1" applyBorder="1" applyAlignment="1"/>
    <xf numFmtId="0" fontId="3" fillId="7" borderId="75" xfId="0" applyFont="1" applyFill="1" applyBorder="1" applyAlignment="1"/>
    <xf numFmtId="0" fontId="9" fillId="7" borderId="1" xfId="0" applyFont="1" applyFill="1" applyBorder="1"/>
    <xf numFmtId="0" fontId="28" fillId="0" borderId="10" xfId="0" applyFont="1" applyFill="1" applyBorder="1"/>
    <xf numFmtId="0" fontId="9" fillId="7" borderId="10" xfId="0" applyFont="1" applyFill="1" applyBorder="1"/>
    <xf numFmtId="0" fontId="3" fillId="7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0" fillId="6" borderId="24" xfId="0" applyFill="1" applyBorder="1" applyAlignment="1"/>
    <xf numFmtId="0" fontId="16" fillId="6" borderId="62" xfId="0" applyFont="1" applyFill="1" applyBorder="1" applyAlignment="1"/>
    <xf numFmtId="0" fontId="0" fillId="2" borderId="61" xfId="0" applyFill="1" applyBorder="1"/>
    <xf numFmtId="0" fontId="0" fillId="2" borderId="13" xfId="0" applyFill="1" applyBorder="1"/>
    <xf numFmtId="0" fontId="3" fillId="0" borderId="3" xfId="0" applyFont="1" applyFill="1" applyBorder="1" applyAlignment="1">
      <alignment horizontal="center" vertical="center"/>
    </xf>
    <xf numFmtId="0" fontId="3" fillId="7" borderId="78" xfId="0" applyFont="1" applyFill="1" applyBorder="1"/>
    <xf numFmtId="0" fontId="3" fillId="7" borderId="50" xfId="0" applyFont="1" applyFill="1" applyBorder="1"/>
    <xf numFmtId="0" fontId="3" fillId="7" borderId="66" xfId="0" applyFont="1" applyFill="1" applyBorder="1"/>
    <xf numFmtId="0" fontId="0" fillId="6" borderId="46" xfId="0" applyFill="1" applyBorder="1"/>
    <xf numFmtId="0" fontId="15" fillId="0" borderId="16" xfId="0" applyFont="1" applyFill="1" applyBorder="1"/>
    <xf numFmtId="0" fontId="1" fillId="0" borderId="53" xfId="0" applyFont="1" applyFill="1" applyBorder="1"/>
    <xf numFmtId="0" fontId="15" fillId="0" borderId="68" xfId="0" applyFont="1" applyFill="1" applyBorder="1"/>
    <xf numFmtId="0" fontId="1" fillId="0" borderId="43" xfId="0" applyFont="1" applyFill="1" applyBorder="1"/>
    <xf numFmtId="0" fontId="3" fillId="4" borderId="29" xfId="0" applyFont="1" applyFill="1" applyBorder="1"/>
    <xf numFmtId="0" fontId="3" fillId="4" borderId="76" xfId="0" applyFont="1" applyFill="1" applyBorder="1"/>
    <xf numFmtId="0" fontId="10" fillId="4" borderId="36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10" fillId="0" borderId="22" xfId="0" applyFont="1" applyBorder="1"/>
    <xf numFmtId="164" fontId="3" fillId="0" borderId="22" xfId="0" applyNumberFormat="1" applyFont="1" applyBorder="1"/>
    <xf numFmtId="164" fontId="3" fillId="0" borderId="26" xfId="0" applyNumberFormat="1" applyFont="1" applyBorder="1"/>
    <xf numFmtId="164" fontId="3" fillId="0" borderId="23" xfId="0" applyNumberFormat="1" applyFont="1" applyBorder="1"/>
    <xf numFmtId="0" fontId="3" fillId="0" borderId="5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2" fillId="0" borderId="15" xfId="0" applyFont="1" applyBorder="1"/>
    <xf numFmtId="0" fontId="2" fillId="0" borderId="7" xfId="0" applyFont="1" applyBorder="1"/>
    <xf numFmtId="0" fontId="2" fillId="0" borderId="55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51" xfId="0" applyFont="1" applyBorder="1"/>
    <xf numFmtId="0" fontId="2" fillId="0" borderId="12" xfId="0" applyFont="1" applyBorder="1"/>
    <xf numFmtId="0" fontId="2" fillId="0" borderId="61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5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/>
    <xf numFmtId="0" fontId="2" fillId="5" borderId="1" xfId="0" applyFont="1" applyFill="1" applyBorder="1"/>
    <xf numFmtId="0" fontId="2" fillId="0" borderId="10" xfId="0" applyFont="1" applyFill="1" applyBorder="1"/>
    <xf numFmtId="0" fontId="2" fillId="0" borderId="10" xfId="0" applyFont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5" borderId="12" xfId="0" applyFont="1" applyFill="1" applyBorder="1"/>
    <xf numFmtId="0" fontId="2" fillId="0" borderId="13" xfId="0" applyFont="1" applyBorder="1"/>
    <xf numFmtId="0" fontId="0" fillId="0" borderId="9" xfId="0" applyBorder="1" applyAlignment="1">
      <alignment horizontal="center"/>
    </xf>
    <xf numFmtId="0" fontId="0" fillId="5" borderId="6" xfId="0" applyFill="1" applyBorder="1"/>
    <xf numFmtId="0" fontId="0" fillId="2" borderId="11" xfId="0" applyFill="1" applyBorder="1"/>
    <xf numFmtId="0" fontId="1" fillId="7" borderId="68" xfId="0" applyFont="1" applyFill="1" applyBorder="1"/>
    <xf numFmtId="0" fontId="1" fillId="7" borderId="41" xfId="0" applyFont="1" applyFill="1" applyBorder="1"/>
    <xf numFmtId="0" fontId="0" fillId="7" borderId="69" xfId="0" applyFill="1" applyBorder="1"/>
    <xf numFmtId="0" fontId="0" fillId="7" borderId="60" xfId="0" applyFill="1" applyBorder="1"/>
    <xf numFmtId="0" fontId="0" fillId="7" borderId="70" xfId="0" applyFill="1" applyBorder="1"/>
    <xf numFmtId="0" fontId="10" fillId="0" borderId="26" xfId="0" applyFont="1" applyBorder="1"/>
    <xf numFmtId="0" fontId="10" fillId="0" borderId="23" xfId="0" applyFont="1" applyBorder="1"/>
    <xf numFmtId="0" fontId="0" fillId="0" borderId="81" xfId="0" applyBorder="1"/>
    <xf numFmtId="0" fontId="0" fillId="0" borderId="75" xfId="0" applyBorder="1"/>
    <xf numFmtId="1" fontId="0" fillId="0" borderId="26" xfId="0" applyNumberFormat="1" applyBorder="1" applyAlignment="1">
      <alignment horizontal="center"/>
    </xf>
    <xf numFmtId="0" fontId="1" fillId="9" borderId="18" xfId="0" applyFont="1" applyFill="1" applyBorder="1"/>
    <xf numFmtId="0" fontId="1" fillId="5" borderId="43" xfId="0" applyFont="1" applyFill="1" applyBorder="1"/>
    <xf numFmtId="0" fontId="1" fillId="6" borderId="17" xfId="0" applyFont="1" applyFill="1" applyBorder="1"/>
    <xf numFmtId="0" fontId="1" fillId="9" borderId="53" xfId="0" applyFont="1" applyFill="1" applyBorder="1"/>
    <xf numFmtId="0" fontId="0" fillId="7" borderId="74" xfId="0" applyFill="1" applyBorder="1" applyAlignment="1"/>
    <xf numFmtId="0" fontId="0" fillId="7" borderId="5" xfId="0" applyFill="1" applyBorder="1" applyAlignment="1">
      <alignment horizontal="center"/>
    </xf>
    <xf numFmtId="0" fontId="0" fillId="6" borderId="67" xfId="0" applyFill="1" applyBorder="1" applyAlignment="1">
      <alignment horizontal="center"/>
    </xf>
    <xf numFmtId="0" fontId="0" fillId="9" borderId="67" xfId="0" applyFill="1" applyBorder="1" applyAlignment="1">
      <alignment horizontal="center"/>
    </xf>
    <xf numFmtId="0" fontId="0" fillId="9" borderId="62" xfId="0" applyFill="1" applyBorder="1" applyAlignment="1"/>
    <xf numFmtId="0" fontId="28" fillId="2" borderId="10" xfId="0" applyFont="1" applyFill="1" applyBorder="1"/>
    <xf numFmtId="0" fontId="9" fillId="7" borderId="15" xfId="0" applyFont="1" applyFill="1" applyBorder="1"/>
    <xf numFmtId="0" fontId="0" fillId="5" borderId="21" xfId="0" applyFill="1" applyBorder="1"/>
    <xf numFmtId="0" fontId="0" fillId="0" borderId="36" xfId="0" applyBorder="1"/>
    <xf numFmtId="1" fontId="7" fillId="0" borderId="22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0" fontId="0" fillId="8" borderId="62" xfId="0" applyFill="1" applyBorder="1" applyAlignment="1"/>
    <xf numFmtId="0" fontId="0" fillId="4" borderId="13" xfId="0" applyFill="1" applyBorder="1"/>
    <xf numFmtId="0" fontId="3" fillId="0" borderId="3" xfId="0" applyFont="1" applyBorder="1" applyAlignment="1">
      <alignment horizontal="center"/>
    </xf>
    <xf numFmtId="0" fontId="0" fillId="8" borderId="57" xfId="0" applyFill="1" applyBorder="1" applyAlignment="1"/>
    <xf numFmtId="0" fontId="14" fillId="0" borderId="4" xfId="0" applyFont="1" applyFill="1" applyBorder="1"/>
    <xf numFmtId="0" fontId="1" fillId="0" borderId="31" xfId="0" applyFont="1" applyFill="1" applyBorder="1"/>
    <xf numFmtId="0" fontId="1" fillId="0" borderId="41" xfId="0" applyFont="1" applyBorder="1"/>
    <xf numFmtId="0" fontId="1" fillId="0" borderId="33" xfId="0" applyFont="1" applyFill="1" applyBorder="1"/>
    <xf numFmtId="0" fontId="1" fillId="0" borderId="79" xfId="0" applyFont="1" applyFill="1" applyBorder="1"/>
    <xf numFmtId="0" fontId="0" fillId="0" borderId="36" xfId="0" applyBorder="1" applyAlignment="1"/>
    <xf numFmtId="0" fontId="1" fillId="2" borderId="26" xfId="0" applyFont="1" applyFill="1" applyBorder="1"/>
    <xf numFmtId="0" fontId="0" fillId="2" borderId="5" xfId="0" applyFont="1" applyFill="1" applyBorder="1"/>
    <xf numFmtId="0" fontId="11" fillId="2" borderId="1" xfId="0" applyFont="1" applyFill="1" applyBorder="1"/>
    <xf numFmtId="0" fontId="0" fillId="2" borderId="1" xfId="0" applyFont="1" applyFill="1" applyBorder="1"/>
    <xf numFmtId="0" fontId="6" fillId="2" borderId="27" xfId="0" applyFont="1" applyFill="1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right" textRotation="90"/>
    </xf>
    <xf numFmtId="0" fontId="1" fillId="0" borderId="17" xfId="0" applyFont="1" applyBorder="1" applyAlignment="1">
      <alignment horizontal="right" textRotation="90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69" xfId="0" applyFont="1" applyBorder="1" applyAlignment="1">
      <alignment horizontal="center" textRotation="90" wrapText="1"/>
    </xf>
    <xf numFmtId="0" fontId="1" fillId="0" borderId="73" xfId="0" applyFont="1" applyBorder="1" applyAlignment="1">
      <alignment horizontal="center" textRotation="90" wrapText="1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textRotation="90"/>
    </xf>
    <xf numFmtId="0" fontId="7" fillId="0" borderId="17" xfId="0" applyFont="1" applyBorder="1" applyAlignment="1">
      <alignment horizontal="center" textRotation="90"/>
    </xf>
    <xf numFmtId="0" fontId="0" fillId="0" borderId="27" xfId="0" applyBorder="1" applyAlignment="1">
      <alignment horizontal="center"/>
    </xf>
    <xf numFmtId="0" fontId="1" fillId="0" borderId="46" xfId="0" applyFont="1" applyBorder="1" applyAlignment="1">
      <alignment horizontal="center" textRotation="90" wrapText="1"/>
    </xf>
    <xf numFmtId="0" fontId="1" fillId="0" borderId="28" xfId="0" applyFont="1" applyBorder="1" applyAlignment="1">
      <alignment horizontal="center" textRotation="90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textRotation="90" wrapText="1"/>
    </xf>
    <xf numFmtId="0" fontId="7" fillId="0" borderId="79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textRotation="90"/>
    </xf>
    <xf numFmtId="0" fontId="7" fillId="0" borderId="74" xfId="0" applyFont="1" applyBorder="1" applyAlignment="1">
      <alignment horizontal="center" textRotation="90"/>
    </xf>
    <xf numFmtId="0" fontId="7" fillId="0" borderId="57" xfId="0" applyFont="1" applyBorder="1" applyAlignment="1">
      <alignment horizontal="center" textRotation="90"/>
    </xf>
    <xf numFmtId="0" fontId="7" fillId="0" borderId="17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center" textRotation="90" wrapText="1"/>
    </xf>
    <xf numFmtId="0" fontId="7" fillId="0" borderId="74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textRotation="90"/>
    </xf>
    <xf numFmtId="0" fontId="7" fillId="0" borderId="2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15" fillId="0" borderId="19" xfId="0" applyFont="1" applyBorder="1" applyAlignment="1">
      <alignment horizontal="center" textRotation="90" wrapText="1"/>
    </xf>
    <xf numFmtId="0" fontId="15" fillId="0" borderId="28" xfId="0" applyFont="1" applyBorder="1" applyAlignment="1">
      <alignment horizontal="center" textRotation="90" wrapText="1"/>
    </xf>
    <xf numFmtId="0" fontId="7" fillId="0" borderId="16" xfId="0" applyFont="1" applyBorder="1" applyAlignment="1">
      <alignment horizontal="center" textRotation="90" wrapText="1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77" xfId="0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A33"/>
  <sheetViews>
    <sheetView topLeftCell="A13" workbookViewId="0">
      <selection activeCell="N24" sqref="N24"/>
    </sheetView>
  </sheetViews>
  <sheetFormatPr defaultRowHeight="15"/>
  <cols>
    <col min="1" max="1" width="4" style="2" customWidth="1"/>
    <col min="2" max="2" width="15.85546875" style="145" customWidth="1"/>
    <col min="3" max="3" width="4.7109375" style="36" customWidth="1"/>
    <col min="4" max="5" width="4" style="36" customWidth="1"/>
    <col min="6" max="6" width="4.140625" style="2" customWidth="1"/>
    <col min="7" max="7" width="3.42578125" style="2" customWidth="1"/>
    <col min="8" max="9" width="4.140625" style="2" customWidth="1"/>
    <col min="10" max="10" width="4.28515625" style="2" customWidth="1"/>
    <col min="11" max="11" width="4" style="2" customWidth="1"/>
    <col min="12" max="12" width="3.85546875" style="2" customWidth="1"/>
    <col min="13" max="13" width="3.5703125" style="2" customWidth="1"/>
    <col min="14" max="14" width="3.7109375" style="2" customWidth="1"/>
    <col min="15" max="15" width="3.7109375" style="36" customWidth="1"/>
    <col min="16" max="16" width="3.5703125" style="36" customWidth="1"/>
    <col min="17" max="17" width="3.7109375" style="2" customWidth="1"/>
    <col min="18" max="18" width="3.5703125" style="2" customWidth="1"/>
    <col min="19" max="22" width="3.7109375" style="2" customWidth="1"/>
    <col min="23" max="23" width="4.28515625" style="139" customWidth="1"/>
    <col min="24" max="24" width="3.28515625" style="2" customWidth="1"/>
    <col min="25" max="25" width="3.140625" style="36" customWidth="1"/>
    <col min="26" max="26" width="3.140625" style="139" customWidth="1"/>
    <col min="27" max="27" width="3.5703125" style="2" customWidth="1"/>
    <col min="28" max="28" width="4" style="2" customWidth="1"/>
    <col min="29" max="29" width="3.140625" style="2" customWidth="1"/>
    <col min="30" max="30" width="3.5703125" style="2" customWidth="1"/>
    <col min="31" max="33" width="3.42578125" style="2" customWidth="1"/>
    <col min="34" max="34" width="3.28515625" style="2" customWidth="1"/>
    <col min="35" max="36" width="3.42578125" style="2" customWidth="1"/>
    <col min="37" max="37" width="3.7109375" style="2" customWidth="1"/>
    <col min="38" max="39" width="3.42578125" style="2" customWidth="1"/>
    <col min="40" max="40" width="4.140625" style="2" customWidth="1"/>
    <col min="41" max="41" width="3.85546875" style="90" customWidth="1"/>
    <col min="42" max="42" width="3.28515625" style="2" customWidth="1"/>
    <col min="43" max="43" width="3.7109375" style="2" customWidth="1"/>
    <col min="44" max="44" width="3.42578125" style="2" customWidth="1"/>
    <col min="45" max="45" width="3.5703125" style="2" customWidth="1"/>
    <col min="46" max="46" width="3" style="2" customWidth="1"/>
    <col min="47" max="47" width="3.28515625" style="2" customWidth="1"/>
    <col min="48" max="48" width="3.42578125" style="2" customWidth="1"/>
    <col min="49" max="49" width="3.42578125" style="141" customWidth="1"/>
    <col min="50" max="50" width="3.28515625" style="2" customWidth="1"/>
    <col min="51" max="16384" width="9.140625" style="2"/>
  </cols>
  <sheetData>
    <row r="1" spans="1:53" ht="3" customHeight="1" thickBot="1">
      <c r="A1" s="1"/>
      <c r="B1" s="144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8"/>
      <c r="AX1" s="669"/>
    </row>
    <row r="2" spans="1:53" ht="15.75" hidden="1" thickBot="1">
      <c r="A2" s="1"/>
      <c r="B2" s="144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8"/>
      <c r="AX2" s="669"/>
      <c r="AY2" s="20"/>
    </row>
    <row r="3" spans="1:53" ht="21.75" customHeight="1" thickBot="1">
      <c r="A3" s="680"/>
      <c r="B3" s="677" t="s">
        <v>123</v>
      </c>
      <c r="C3" s="672" t="s">
        <v>202</v>
      </c>
      <c r="D3" s="688"/>
      <c r="E3" s="689"/>
      <c r="F3" s="683" t="s">
        <v>0</v>
      </c>
      <c r="G3" s="693" t="s">
        <v>166</v>
      </c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3"/>
      <c r="AN3" s="693"/>
      <c r="AO3" s="693"/>
      <c r="AP3" s="693"/>
      <c r="AQ3" s="693"/>
      <c r="AR3" s="693"/>
      <c r="AS3" s="693"/>
      <c r="AT3" s="693"/>
      <c r="AU3" s="693"/>
      <c r="AV3" s="693"/>
      <c r="AW3" s="693"/>
      <c r="AX3" s="693"/>
      <c r="AY3" s="20"/>
      <c r="AZ3" s="26"/>
    </row>
    <row r="4" spans="1:53" ht="24.75" customHeight="1" thickBot="1">
      <c r="A4" s="681"/>
      <c r="B4" s="678"/>
      <c r="C4" s="673"/>
      <c r="D4" s="670" t="s">
        <v>200</v>
      </c>
      <c r="E4" s="670" t="s">
        <v>201</v>
      </c>
      <c r="F4" s="684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7"/>
      <c r="P4" s="685" t="s">
        <v>10</v>
      </c>
      <c r="Q4" s="686"/>
      <c r="R4" s="686"/>
      <c r="S4" s="687"/>
      <c r="T4" s="674" t="s">
        <v>11</v>
      </c>
      <c r="U4" s="675"/>
      <c r="V4" s="675"/>
      <c r="W4" s="676"/>
      <c r="X4" s="674" t="s">
        <v>12</v>
      </c>
      <c r="Y4" s="675"/>
      <c r="Z4" s="675"/>
      <c r="AA4" s="675"/>
      <c r="AB4" s="676"/>
      <c r="AC4" s="674" t="s">
        <v>13</v>
      </c>
      <c r="AD4" s="675"/>
      <c r="AE4" s="675"/>
      <c r="AF4" s="676"/>
      <c r="AG4" s="674" t="s">
        <v>14</v>
      </c>
      <c r="AH4" s="675"/>
      <c r="AI4" s="675"/>
      <c r="AJ4" s="676"/>
      <c r="AK4" s="674" t="s">
        <v>15</v>
      </c>
      <c r="AL4" s="675"/>
      <c r="AM4" s="675"/>
      <c r="AN4" s="675"/>
      <c r="AO4" s="676"/>
      <c r="AP4" s="674" t="s">
        <v>16</v>
      </c>
      <c r="AQ4" s="675"/>
      <c r="AR4" s="675"/>
      <c r="AS4" s="676"/>
      <c r="AT4" s="674" t="s">
        <v>17</v>
      </c>
      <c r="AU4" s="675"/>
      <c r="AV4" s="675"/>
      <c r="AW4" s="675"/>
      <c r="AX4" s="676"/>
      <c r="AY4" s="575" t="s">
        <v>184</v>
      </c>
      <c r="AZ4" s="406" t="s">
        <v>187</v>
      </c>
      <c r="BA4" s="4"/>
    </row>
    <row r="5" spans="1:53">
      <c r="A5" s="681"/>
      <c r="B5" s="678"/>
      <c r="C5" s="673"/>
      <c r="D5" s="671"/>
      <c r="E5" s="671"/>
      <c r="F5" s="14" t="s">
        <v>2</v>
      </c>
      <c r="G5" s="148">
        <v>2</v>
      </c>
      <c r="H5" s="11">
        <v>9</v>
      </c>
      <c r="I5" s="5">
        <v>16</v>
      </c>
      <c r="J5" s="5">
        <v>23</v>
      </c>
      <c r="K5" s="12">
        <v>30</v>
      </c>
      <c r="L5" s="21">
        <v>7</v>
      </c>
      <c r="M5" s="22">
        <v>14</v>
      </c>
      <c r="N5" s="22">
        <v>21</v>
      </c>
      <c r="O5" s="23">
        <v>28</v>
      </c>
      <c r="P5" s="366">
        <v>4</v>
      </c>
      <c r="Q5" s="22">
        <v>11</v>
      </c>
      <c r="R5" s="22">
        <v>18</v>
      </c>
      <c r="S5" s="23">
        <v>25</v>
      </c>
      <c r="T5" s="21">
        <v>2</v>
      </c>
      <c r="U5" s="22">
        <v>9</v>
      </c>
      <c r="V5" s="22">
        <v>16</v>
      </c>
      <c r="W5" s="561">
        <v>23</v>
      </c>
      <c r="X5" s="474">
        <v>30</v>
      </c>
      <c r="Y5" s="200">
        <v>6</v>
      </c>
      <c r="Z5" s="22">
        <v>13</v>
      </c>
      <c r="AA5" s="22">
        <v>20</v>
      </c>
      <c r="AB5" s="23">
        <v>27</v>
      </c>
      <c r="AC5" s="21">
        <v>3</v>
      </c>
      <c r="AD5" s="22">
        <v>10</v>
      </c>
      <c r="AE5" s="22">
        <v>17</v>
      </c>
      <c r="AF5" s="202">
        <v>24</v>
      </c>
      <c r="AG5" s="21">
        <v>2</v>
      </c>
      <c r="AH5" s="204">
        <v>9</v>
      </c>
      <c r="AI5" s="22">
        <v>16</v>
      </c>
      <c r="AJ5" s="53">
        <v>23</v>
      </c>
      <c r="AK5" s="21">
        <v>30</v>
      </c>
      <c r="AL5" s="114">
        <v>6</v>
      </c>
      <c r="AM5" s="85">
        <v>13</v>
      </c>
      <c r="AN5" s="85">
        <v>20</v>
      </c>
      <c r="AO5" s="23">
        <v>27</v>
      </c>
      <c r="AP5" s="21">
        <v>4</v>
      </c>
      <c r="AQ5" s="22">
        <v>11</v>
      </c>
      <c r="AR5" s="22">
        <v>18</v>
      </c>
      <c r="AS5" s="54">
        <v>25</v>
      </c>
      <c r="AT5" s="21">
        <v>1</v>
      </c>
      <c r="AU5" s="22">
        <v>8</v>
      </c>
      <c r="AV5" s="471">
        <v>15</v>
      </c>
      <c r="AW5" s="471">
        <v>22</v>
      </c>
      <c r="AX5" s="473">
        <v>29</v>
      </c>
      <c r="AY5" s="568" t="s">
        <v>105</v>
      </c>
      <c r="AZ5" s="408" t="s">
        <v>131</v>
      </c>
      <c r="BA5" s="4"/>
    </row>
    <row r="6" spans="1:53">
      <c r="A6" s="681"/>
      <c r="B6" s="678"/>
      <c r="C6" s="673"/>
      <c r="D6" s="671"/>
      <c r="E6" s="671"/>
      <c r="F6" s="15" t="s">
        <v>3</v>
      </c>
      <c r="G6" s="121">
        <v>3</v>
      </c>
      <c r="H6" s="6">
        <v>10</v>
      </c>
      <c r="I6" s="2">
        <v>17</v>
      </c>
      <c r="J6" s="2">
        <v>24</v>
      </c>
      <c r="K6" s="7">
        <v>1</v>
      </c>
      <c r="L6" s="6">
        <v>8</v>
      </c>
      <c r="M6" s="2">
        <v>15</v>
      </c>
      <c r="N6" s="2">
        <v>22</v>
      </c>
      <c r="O6" s="7">
        <v>29</v>
      </c>
      <c r="P6" s="66">
        <v>5</v>
      </c>
      <c r="Q6" s="2">
        <v>12</v>
      </c>
      <c r="R6" s="2">
        <v>19</v>
      </c>
      <c r="S6" s="7">
        <v>26</v>
      </c>
      <c r="T6" s="6">
        <v>3</v>
      </c>
      <c r="U6" s="2">
        <v>10</v>
      </c>
      <c r="V6" s="2">
        <v>17</v>
      </c>
      <c r="W6" s="146">
        <v>24</v>
      </c>
      <c r="X6" s="558">
        <v>31</v>
      </c>
      <c r="Y6" s="201">
        <v>7</v>
      </c>
      <c r="Z6" s="2">
        <v>14</v>
      </c>
      <c r="AA6" s="2">
        <v>21</v>
      </c>
      <c r="AB6" s="7">
        <v>28</v>
      </c>
      <c r="AC6" s="6">
        <v>4</v>
      </c>
      <c r="AD6" s="2">
        <v>11</v>
      </c>
      <c r="AE6" s="2">
        <v>18</v>
      </c>
      <c r="AF6" s="3">
        <v>25</v>
      </c>
      <c r="AG6" s="6">
        <v>3</v>
      </c>
      <c r="AH6" s="2">
        <v>10</v>
      </c>
      <c r="AI6" s="2">
        <v>17</v>
      </c>
      <c r="AJ6" s="3">
        <v>24</v>
      </c>
      <c r="AK6" s="6">
        <v>31</v>
      </c>
      <c r="AL6" s="90">
        <v>7</v>
      </c>
      <c r="AM6" s="82">
        <v>14</v>
      </c>
      <c r="AN6" s="82">
        <v>21</v>
      </c>
      <c r="AO6" s="7">
        <v>28</v>
      </c>
      <c r="AP6" s="6">
        <v>5</v>
      </c>
      <c r="AQ6" s="2">
        <v>12</v>
      </c>
      <c r="AR6" s="2">
        <v>19</v>
      </c>
      <c r="AS6" s="51">
        <v>26</v>
      </c>
      <c r="AT6" s="6">
        <v>2</v>
      </c>
      <c r="AU6" s="2">
        <v>9</v>
      </c>
      <c r="AV6" s="30">
        <v>16</v>
      </c>
      <c r="AW6" s="30">
        <v>23</v>
      </c>
      <c r="AX6" s="34">
        <v>30</v>
      </c>
      <c r="AY6" s="569" t="s">
        <v>106</v>
      </c>
      <c r="AZ6" s="408" t="s">
        <v>128</v>
      </c>
    </row>
    <row r="7" spans="1:53">
      <c r="A7" s="681"/>
      <c r="B7" s="678"/>
      <c r="C7" s="673"/>
      <c r="D7" s="671"/>
      <c r="E7" s="671"/>
      <c r="F7" s="15" t="s">
        <v>4</v>
      </c>
      <c r="G7" s="121">
        <v>4</v>
      </c>
      <c r="H7" s="6">
        <v>11</v>
      </c>
      <c r="I7" s="2">
        <v>18</v>
      </c>
      <c r="J7" s="2">
        <v>25</v>
      </c>
      <c r="K7" s="7">
        <v>2</v>
      </c>
      <c r="L7" s="6">
        <v>9</v>
      </c>
      <c r="M7" s="2">
        <v>16</v>
      </c>
      <c r="N7" s="2">
        <v>23</v>
      </c>
      <c r="O7" s="7">
        <v>30</v>
      </c>
      <c r="P7" s="66">
        <v>6</v>
      </c>
      <c r="Q7" s="5">
        <v>13</v>
      </c>
      <c r="R7" s="5">
        <v>20</v>
      </c>
      <c r="S7" s="12">
        <v>27</v>
      </c>
      <c r="T7" s="6">
        <v>4</v>
      </c>
      <c r="U7" s="2">
        <v>11</v>
      </c>
      <c r="V7" s="2">
        <v>18</v>
      </c>
      <c r="W7" s="146">
        <v>25</v>
      </c>
      <c r="X7" s="130">
        <v>1</v>
      </c>
      <c r="Y7" s="201">
        <v>8</v>
      </c>
      <c r="Z7" s="2">
        <v>15</v>
      </c>
      <c r="AA7" s="2">
        <v>22</v>
      </c>
      <c r="AB7" s="7">
        <v>29</v>
      </c>
      <c r="AC7" s="6">
        <v>5</v>
      </c>
      <c r="AD7" s="2">
        <v>12</v>
      </c>
      <c r="AE7" s="2">
        <v>19</v>
      </c>
      <c r="AF7" s="3">
        <v>26</v>
      </c>
      <c r="AG7" s="6">
        <v>4</v>
      </c>
      <c r="AH7" s="2">
        <v>11</v>
      </c>
      <c r="AI7" s="2">
        <v>18</v>
      </c>
      <c r="AJ7" s="3">
        <v>25</v>
      </c>
      <c r="AK7" s="6">
        <v>1</v>
      </c>
      <c r="AL7" s="90">
        <v>8</v>
      </c>
      <c r="AM7" s="82">
        <v>15</v>
      </c>
      <c r="AN7" s="82">
        <v>22</v>
      </c>
      <c r="AO7" s="566">
        <v>29</v>
      </c>
      <c r="AP7" s="6">
        <v>6</v>
      </c>
      <c r="AQ7" s="2">
        <v>13</v>
      </c>
      <c r="AR7" s="2">
        <v>20</v>
      </c>
      <c r="AS7" s="51">
        <v>27</v>
      </c>
      <c r="AT7" s="6">
        <v>3</v>
      </c>
      <c r="AU7" s="2">
        <v>10</v>
      </c>
      <c r="AV7" s="30">
        <v>17</v>
      </c>
      <c r="AW7" s="30">
        <v>24</v>
      </c>
      <c r="AX7" s="34"/>
      <c r="AY7" s="570" t="s">
        <v>107</v>
      </c>
      <c r="AZ7" s="408" t="s">
        <v>127</v>
      </c>
      <c r="BA7" s="5"/>
    </row>
    <row r="8" spans="1:53">
      <c r="A8" s="681"/>
      <c r="B8" s="678"/>
      <c r="C8" s="673"/>
      <c r="D8" s="671"/>
      <c r="E8" s="671"/>
      <c r="F8" s="15" t="s">
        <v>5</v>
      </c>
      <c r="G8" s="121">
        <v>5</v>
      </c>
      <c r="H8" s="6">
        <v>12</v>
      </c>
      <c r="I8" s="2">
        <v>19</v>
      </c>
      <c r="J8" s="2">
        <v>26</v>
      </c>
      <c r="K8" s="7">
        <v>3</v>
      </c>
      <c r="L8" s="6">
        <v>10</v>
      </c>
      <c r="M8" s="2">
        <v>17</v>
      </c>
      <c r="N8" s="2">
        <v>24</v>
      </c>
      <c r="O8" s="7">
        <v>31</v>
      </c>
      <c r="P8" s="66">
        <v>7</v>
      </c>
      <c r="Q8" s="2">
        <v>14</v>
      </c>
      <c r="R8" s="2">
        <v>21</v>
      </c>
      <c r="S8" s="7">
        <v>28</v>
      </c>
      <c r="T8" s="6">
        <v>5</v>
      </c>
      <c r="U8" s="2">
        <v>12</v>
      </c>
      <c r="V8" s="2">
        <v>19</v>
      </c>
      <c r="W8" s="146">
        <v>26</v>
      </c>
      <c r="X8" s="130">
        <v>2</v>
      </c>
      <c r="Y8" s="30">
        <v>9</v>
      </c>
      <c r="Z8" s="2">
        <v>16</v>
      </c>
      <c r="AA8" s="2">
        <v>23</v>
      </c>
      <c r="AB8" s="7">
        <v>30</v>
      </c>
      <c r="AC8" s="6">
        <v>6</v>
      </c>
      <c r="AD8" s="2">
        <v>13</v>
      </c>
      <c r="AE8" s="2">
        <v>20</v>
      </c>
      <c r="AF8" s="3">
        <v>27</v>
      </c>
      <c r="AG8" s="6">
        <v>5</v>
      </c>
      <c r="AH8" s="2">
        <v>12</v>
      </c>
      <c r="AI8" s="2">
        <v>19</v>
      </c>
      <c r="AJ8" s="3">
        <v>26</v>
      </c>
      <c r="AK8" s="6">
        <v>2</v>
      </c>
      <c r="AL8" s="90">
        <v>9</v>
      </c>
      <c r="AM8" s="82">
        <v>16</v>
      </c>
      <c r="AN8" s="82">
        <v>23</v>
      </c>
      <c r="AO8" s="7">
        <v>30</v>
      </c>
      <c r="AP8" s="6">
        <v>7</v>
      </c>
      <c r="AQ8" s="2">
        <v>14</v>
      </c>
      <c r="AR8" s="2">
        <v>21</v>
      </c>
      <c r="AS8" s="51">
        <v>28</v>
      </c>
      <c r="AT8" s="6">
        <v>4</v>
      </c>
      <c r="AU8" s="2">
        <v>11</v>
      </c>
      <c r="AV8" s="30">
        <v>18</v>
      </c>
      <c r="AW8" s="30">
        <v>25</v>
      </c>
      <c r="AX8" s="34"/>
      <c r="AY8" s="4"/>
      <c r="AZ8" s="4"/>
    </row>
    <row r="9" spans="1:53">
      <c r="A9" s="681"/>
      <c r="B9" s="678"/>
      <c r="C9" s="673"/>
      <c r="D9" s="671"/>
      <c r="E9" s="671"/>
      <c r="F9" s="15" t="s">
        <v>6</v>
      </c>
      <c r="G9" s="121">
        <v>6</v>
      </c>
      <c r="H9" s="6">
        <v>13</v>
      </c>
      <c r="I9" s="2">
        <v>20</v>
      </c>
      <c r="J9" s="2">
        <v>27</v>
      </c>
      <c r="K9" s="7">
        <v>4</v>
      </c>
      <c r="L9" s="6">
        <v>11</v>
      </c>
      <c r="M9" s="2">
        <v>18</v>
      </c>
      <c r="N9" s="2">
        <v>25</v>
      </c>
      <c r="O9" s="7">
        <v>1</v>
      </c>
      <c r="P9" s="66">
        <v>8</v>
      </c>
      <c r="Q9" s="5">
        <v>15</v>
      </c>
      <c r="R9" s="5">
        <v>22</v>
      </c>
      <c r="S9" s="12">
        <v>29</v>
      </c>
      <c r="T9" s="6">
        <v>6</v>
      </c>
      <c r="U9" s="2">
        <v>13</v>
      </c>
      <c r="V9" s="2">
        <v>20</v>
      </c>
      <c r="W9" s="146">
        <v>27</v>
      </c>
      <c r="X9" s="130">
        <v>3</v>
      </c>
      <c r="Y9" s="30">
        <v>10</v>
      </c>
      <c r="Z9" s="2">
        <v>17</v>
      </c>
      <c r="AA9" s="2">
        <v>24</v>
      </c>
      <c r="AB9" s="7">
        <v>31</v>
      </c>
      <c r="AC9" s="6">
        <v>7</v>
      </c>
      <c r="AD9" s="2">
        <v>14</v>
      </c>
      <c r="AE9" s="2">
        <v>21</v>
      </c>
      <c r="AF9" s="3">
        <v>28</v>
      </c>
      <c r="AG9" s="6">
        <v>6</v>
      </c>
      <c r="AH9" s="2">
        <v>13</v>
      </c>
      <c r="AI9" s="2">
        <v>20</v>
      </c>
      <c r="AJ9" s="3">
        <v>27</v>
      </c>
      <c r="AK9" s="66">
        <v>3</v>
      </c>
      <c r="AL9" s="90">
        <v>10</v>
      </c>
      <c r="AM9" s="82">
        <v>17</v>
      </c>
      <c r="AN9" s="82">
        <v>24</v>
      </c>
      <c r="AO9" s="567">
        <v>1</v>
      </c>
      <c r="AP9" s="6">
        <v>8</v>
      </c>
      <c r="AQ9" s="2">
        <v>15</v>
      </c>
      <c r="AR9" s="2">
        <v>22</v>
      </c>
      <c r="AS9" s="51">
        <v>29</v>
      </c>
      <c r="AT9" s="6">
        <v>5</v>
      </c>
      <c r="AU9" s="565">
        <v>12</v>
      </c>
      <c r="AV9" s="30">
        <v>19</v>
      </c>
      <c r="AW9" s="30">
        <v>26</v>
      </c>
      <c r="AX9" s="34"/>
      <c r="AY9" s="4"/>
      <c r="AZ9" s="4"/>
    </row>
    <row r="10" spans="1:53" ht="15.75" thickBot="1">
      <c r="A10" s="681"/>
      <c r="B10" s="678"/>
      <c r="C10" s="673"/>
      <c r="D10" s="671"/>
      <c r="E10" s="671"/>
      <c r="F10" s="16" t="s">
        <v>7</v>
      </c>
      <c r="G10" s="367">
        <v>7</v>
      </c>
      <c r="H10" s="8">
        <v>14</v>
      </c>
      <c r="I10" s="9">
        <v>21</v>
      </c>
      <c r="J10" s="9">
        <v>28</v>
      </c>
      <c r="K10" s="10">
        <v>5</v>
      </c>
      <c r="L10" s="8">
        <v>12</v>
      </c>
      <c r="M10" s="9">
        <v>19</v>
      </c>
      <c r="N10" s="9">
        <v>26</v>
      </c>
      <c r="O10" s="10">
        <v>2</v>
      </c>
      <c r="P10" s="195">
        <v>9</v>
      </c>
      <c r="Q10" s="9">
        <v>16</v>
      </c>
      <c r="R10" s="9">
        <v>23</v>
      </c>
      <c r="S10" s="154">
        <v>30</v>
      </c>
      <c r="T10" s="8">
        <v>7</v>
      </c>
      <c r="U10" s="9">
        <v>14</v>
      </c>
      <c r="V10" s="9">
        <v>21</v>
      </c>
      <c r="W10" s="562">
        <v>28</v>
      </c>
      <c r="X10" s="329">
        <v>4</v>
      </c>
      <c r="Y10" s="472">
        <v>11</v>
      </c>
      <c r="Z10" s="9">
        <v>18</v>
      </c>
      <c r="AA10" s="9">
        <v>25</v>
      </c>
      <c r="AB10" s="10">
        <v>1</v>
      </c>
      <c r="AC10" s="8">
        <v>8</v>
      </c>
      <c r="AD10" s="9">
        <v>15</v>
      </c>
      <c r="AE10" s="327" t="s">
        <v>144</v>
      </c>
      <c r="AF10" s="320">
        <v>29</v>
      </c>
      <c r="AG10" s="8">
        <v>7</v>
      </c>
      <c r="AH10" s="9">
        <v>14</v>
      </c>
      <c r="AI10" s="9">
        <v>21</v>
      </c>
      <c r="AJ10" s="320">
        <v>28</v>
      </c>
      <c r="AK10" s="195">
        <v>4</v>
      </c>
      <c r="AL10" s="112">
        <v>11</v>
      </c>
      <c r="AM10" s="207">
        <v>18</v>
      </c>
      <c r="AN10" s="207">
        <v>25</v>
      </c>
      <c r="AO10" s="10">
        <v>2</v>
      </c>
      <c r="AP10" s="329">
        <v>9</v>
      </c>
      <c r="AQ10" s="9">
        <v>16</v>
      </c>
      <c r="AR10" s="9">
        <v>23</v>
      </c>
      <c r="AS10" s="379">
        <v>30</v>
      </c>
      <c r="AT10" s="8">
        <v>6</v>
      </c>
      <c r="AU10" s="9">
        <v>13</v>
      </c>
      <c r="AV10" s="472">
        <v>20</v>
      </c>
      <c r="AW10" s="573">
        <v>27</v>
      </c>
      <c r="AX10" s="574"/>
      <c r="AY10" s="4"/>
      <c r="AZ10" s="4"/>
    </row>
    <row r="11" spans="1:53" ht="12.75" customHeight="1" thickBot="1">
      <c r="A11" s="681"/>
      <c r="B11" s="678"/>
      <c r="C11" s="673"/>
      <c r="D11" s="671"/>
      <c r="E11" s="671"/>
      <c r="F11" s="142" t="s">
        <v>8</v>
      </c>
      <c r="G11" s="690" t="s">
        <v>206</v>
      </c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2"/>
      <c r="U11" s="692"/>
      <c r="V11" s="692"/>
      <c r="W11" s="365"/>
      <c r="X11" s="563" t="s">
        <v>105</v>
      </c>
      <c r="Y11" s="564" t="s">
        <v>105</v>
      </c>
      <c r="Z11" s="690" t="s">
        <v>207</v>
      </c>
      <c r="AA11" s="691"/>
      <c r="AB11" s="691"/>
      <c r="AC11" s="691"/>
      <c r="AD11" s="691"/>
      <c r="AE11" s="691"/>
      <c r="AF11" s="691"/>
      <c r="AG11" s="691"/>
      <c r="AH11" s="691"/>
      <c r="AI11" s="691"/>
      <c r="AJ11" s="691"/>
      <c r="AK11" s="691"/>
      <c r="AL11" s="691"/>
      <c r="AM11" s="691"/>
      <c r="AN11" s="691"/>
      <c r="AO11" s="691"/>
      <c r="AP11" s="691"/>
      <c r="AQ11" s="691"/>
      <c r="AR11" s="691"/>
      <c r="AS11" s="691"/>
      <c r="AT11" s="691"/>
      <c r="AU11" s="694"/>
      <c r="AV11" s="571" t="s">
        <v>106</v>
      </c>
      <c r="AW11" s="572" t="s">
        <v>106</v>
      </c>
      <c r="AX11" s="553" t="s">
        <v>105</v>
      </c>
      <c r="AY11" s="13"/>
    </row>
    <row r="12" spans="1:53" s="19" customFormat="1" ht="12.75" thickBot="1">
      <c r="A12" s="682"/>
      <c r="B12" s="679"/>
      <c r="C12" s="673"/>
      <c r="D12" s="671"/>
      <c r="E12" s="671"/>
      <c r="F12" s="358"/>
      <c r="G12" s="363">
        <v>1</v>
      </c>
      <c r="H12" s="46">
        <v>2</v>
      </c>
      <c r="I12" s="87">
        <v>3</v>
      </c>
      <c r="J12" s="44">
        <v>4</v>
      </c>
      <c r="K12" s="87">
        <v>5</v>
      </c>
      <c r="L12" s="44">
        <v>6</v>
      </c>
      <c r="M12" s="87">
        <v>7</v>
      </c>
      <c r="N12" s="44">
        <v>8</v>
      </c>
      <c r="O12" s="87">
        <v>9</v>
      </c>
      <c r="P12" s="44">
        <v>10</v>
      </c>
      <c r="Q12" s="87">
        <v>11</v>
      </c>
      <c r="R12" s="44">
        <v>12</v>
      </c>
      <c r="S12" s="87">
        <v>13</v>
      </c>
      <c r="T12" s="44">
        <v>14</v>
      </c>
      <c r="U12" s="87">
        <v>15</v>
      </c>
      <c r="V12" s="44">
        <v>16</v>
      </c>
      <c r="W12" s="143">
        <v>17</v>
      </c>
      <c r="X12" s="548"/>
      <c r="Y12" s="548"/>
      <c r="Z12" s="580">
        <v>18</v>
      </c>
      <c r="AA12" s="581">
        <v>19</v>
      </c>
      <c r="AB12" s="582">
        <v>20</v>
      </c>
      <c r="AC12" s="581">
        <v>21</v>
      </c>
      <c r="AD12" s="582">
        <v>22</v>
      </c>
      <c r="AE12" s="581">
        <v>23</v>
      </c>
      <c r="AF12" s="582">
        <v>24</v>
      </c>
      <c r="AG12" s="581">
        <v>25</v>
      </c>
      <c r="AH12" s="582">
        <v>26</v>
      </c>
      <c r="AI12" s="581">
        <v>27</v>
      </c>
      <c r="AJ12" s="582">
        <v>28</v>
      </c>
      <c r="AK12" s="581">
        <v>29</v>
      </c>
      <c r="AL12" s="582">
        <v>30</v>
      </c>
      <c r="AM12" s="581">
        <v>31</v>
      </c>
      <c r="AN12" s="582">
        <v>32</v>
      </c>
      <c r="AO12" s="581">
        <v>33</v>
      </c>
      <c r="AP12" s="582">
        <v>34</v>
      </c>
      <c r="AQ12" s="581">
        <v>35</v>
      </c>
      <c r="AR12" s="582">
        <v>36</v>
      </c>
      <c r="AS12" s="581">
        <v>37</v>
      </c>
      <c r="AT12" s="582">
        <v>38</v>
      </c>
      <c r="AU12" s="583">
        <v>39</v>
      </c>
      <c r="AV12" s="321"/>
      <c r="AW12" s="316"/>
      <c r="AX12" s="554"/>
      <c r="AY12" s="41"/>
    </row>
    <row r="13" spans="1:53" ht="22.5" customHeight="1">
      <c r="A13" s="60">
        <v>1</v>
      </c>
      <c r="B13" s="597" t="s">
        <v>18</v>
      </c>
      <c r="C13" s="362">
        <f>D13+E13</f>
        <v>76</v>
      </c>
      <c r="D13" s="37">
        <f>SUM(G13:X13)</f>
        <v>31</v>
      </c>
      <c r="E13" s="587">
        <f>SUM(Z13:AV13)</f>
        <v>45</v>
      </c>
      <c r="F13" s="584">
        <v>31</v>
      </c>
      <c r="G13" s="601">
        <v>2</v>
      </c>
      <c r="H13" s="602">
        <v>2</v>
      </c>
      <c r="I13" s="602">
        <v>2</v>
      </c>
      <c r="J13" s="602">
        <v>2</v>
      </c>
      <c r="K13" s="602">
        <v>2</v>
      </c>
      <c r="L13" s="602">
        <v>2</v>
      </c>
      <c r="M13" s="602">
        <v>2</v>
      </c>
      <c r="N13" s="602">
        <v>2</v>
      </c>
      <c r="O13" s="602">
        <v>2</v>
      </c>
      <c r="P13" s="602">
        <v>2</v>
      </c>
      <c r="Q13" s="602">
        <v>2</v>
      </c>
      <c r="R13" s="602">
        <v>2</v>
      </c>
      <c r="S13" s="602">
        <v>2</v>
      </c>
      <c r="T13" s="602">
        <v>2</v>
      </c>
      <c r="U13" s="602">
        <v>1</v>
      </c>
      <c r="V13" s="602">
        <v>1</v>
      </c>
      <c r="W13" s="603">
        <v>1</v>
      </c>
      <c r="X13" s="549"/>
      <c r="Y13" s="576"/>
      <c r="Z13" s="610">
        <v>2</v>
      </c>
      <c r="AA13" s="611">
        <v>2</v>
      </c>
      <c r="AB13" s="611">
        <v>2</v>
      </c>
      <c r="AC13" s="611">
        <v>2</v>
      </c>
      <c r="AD13" s="611">
        <v>2</v>
      </c>
      <c r="AE13" s="611">
        <v>2</v>
      </c>
      <c r="AF13" s="611">
        <v>2</v>
      </c>
      <c r="AG13" s="611">
        <v>2</v>
      </c>
      <c r="AH13" s="611">
        <v>2</v>
      </c>
      <c r="AI13" s="611">
        <v>2</v>
      </c>
      <c r="AJ13" s="611">
        <v>2</v>
      </c>
      <c r="AK13" s="611">
        <v>2</v>
      </c>
      <c r="AL13" s="611">
        <v>2</v>
      </c>
      <c r="AM13" s="611">
        <v>2</v>
      </c>
      <c r="AN13" s="611">
        <v>2</v>
      </c>
      <c r="AO13" s="612">
        <v>2</v>
      </c>
      <c r="AP13" s="611">
        <v>2</v>
      </c>
      <c r="AQ13" s="611">
        <v>2</v>
      </c>
      <c r="AR13" s="611">
        <v>2</v>
      </c>
      <c r="AS13" s="611">
        <v>2</v>
      </c>
      <c r="AT13" s="611">
        <v>2</v>
      </c>
      <c r="AU13" s="613">
        <v>3</v>
      </c>
      <c r="AV13" s="579"/>
      <c r="AW13" s="317"/>
      <c r="AX13" s="555"/>
      <c r="AY13" s="4"/>
    </row>
    <row r="14" spans="1:53" ht="15.75">
      <c r="A14" s="61">
        <v>2</v>
      </c>
      <c r="B14" s="598" t="s">
        <v>34</v>
      </c>
      <c r="C14" s="588">
        <f t="shared" ref="C14:C29" si="0">D14+E14</f>
        <v>137</v>
      </c>
      <c r="D14" s="36">
        <f t="shared" ref="D14:D28" si="1">SUM(G14:X14)</f>
        <v>48</v>
      </c>
      <c r="E14" s="589">
        <f t="shared" ref="E14:E30" si="2">SUM(Z14:AV14)</f>
        <v>89</v>
      </c>
      <c r="F14" s="584">
        <v>48</v>
      </c>
      <c r="G14" s="604"/>
      <c r="H14" s="605"/>
      <c r="I14" s="605"/>
      <c r="J14" s="605"/>
      <c r="K14" s="605"/>
      <c r="L14" s="605"/>
      <c r="M14" s="605"/>
      <c r="N14" s="605">
        <v>5</v>
      </c>
      <c r="O14" s="605">
        <v>5</v>
      </c>
      <c r="P14" s="605">
        <v>5</v>
      </c>
      <c r="Q14" s="605">
        <v>5</v>
      </c>
      <c r="R14" s="605">
        <v>5</v>
      </c>
      <c r="S14" s="605">
        <v>5</v>
      </c>
      <c r="T14" s="605">
        <v>5</v>
      </c>
      <c r="U14" s="605">
        <v>5</v>
      </c>
      <c r="V14" s="605">
        <v>4</v>
      </c>
      <c r="W14" s="606">
        <v>4</v>
      </c>
      <c r="X14" s="550"/>
      <c r="Y14" s="577"/>
      <c r="Z14" s="614">
        <v>4</v>
      </c>
      <c r="AA14" s="615">
        <v>4</v>
      </c>
      <c r="AB14" s="615">
        <v>4</v>
      </c>
      <c r="AC14" s="615">
        <v>4</v>
      </c>
      <c r="AD14" s="615">
        <v>4</v>
      </c>
      <c r="AE14" s="615">
        <v>4</v>
      </c>
      <c r="AF14" s="615">
        <v>4</v>
      </c>
      <c r="AG14" s="615">
        <v>4</v>
      </c>
      <c r="AH14" s="615">
        <v>4</v>
      </c>
      <c r="AI14" s="615">
        <v>4</v>
      </c>
      <c r="AJ14" s="615">
        <v>4</v>
      </c>
      <c r="AK14" s="615">
        <v>4</v>
      </c>
      <c r="AL14" s="615">
        <v>4</v>
      </c>
      <c r="AM14" s="615">
        <v>4</v>
      </c>
      <c r="AN14" s="615">
        <v>4</v>
      </c>
      <c r="AO14" s="616">
        <v>4</v>
      </c>
      <c r="AP14" s="615">
        <v>4</v>
      </c>
      <c r="AQ14" s="615">
        <v>4</v>
      </c>
      <c r="AR14" s="615">
        <v>4</v>
      </c>
      <c r="AS14" s="615">
        <v>4</v>
      </c>
      <c r="AT14" s="615">
        <v>4</v>
      </c>
      <c r="AU14" s="617">
        <v>5</v>
      </c>
      <c r="AV14" s="228"/>
      <c r="AW14" s="318"/>
      <c r="AX14" s="556"/>
      <c r="AY14" s="4"/>
    </row>
    <row r="15" spans="1:53" ht="26.25" customHeight="1">
      <c r="A15" s="166">
        <v>3</v>
      </c>
      <c r="B15" s="598" t="s">
        <v>20</v>
      </c>
      <c r="C15" s="588">
        <f>D15+E15</f>
        <v>117</v>
      </c>
      <c r="D15" s="36">
        <f t="shared" si="1"/>
        <v>48</v>
      </c>
      <c r="E15" s="589">
        <f t="shared" si="2"/>
        <v>69</v>
      </c>
      <c r="F15" s="584">
        <v>48</v>
      </c>
      <c r="G15" s="604">
        <v>3</v>
      </c>
      <c r="H15" s="605">
        <v>3</v>
      </c>
      <c r="I15" s="605">
        <v>3</v>
      </c>
      <c r="J15" s="605">
        <v>3</v>
      </c>
      <c r="K15" s="605">
        <v>3</v>
      </c>
      <c r="L15" s="605">
        <v>3</v>
      </c>
      <c r="M15" s="605">
        <v>3</v>
      </c>
      <c r="N15" s="605">
        <v>3</v>
      </c>
      <c r="O15" s="605">
        <v>3</v>
      </c>
      <c r="P15" s="605">
        <v>2</v>
      </c>
      <c r="Q15" s="605">
        <v>2</v>
      </c>
      <c r="R15" s="605">
        <v>3</v>
      </c>
      <c r="S15" s="605">
        <v>3</v>
      </c>
      <c r="T15" s="605">
        <v>3</v>
      </c>
      <c r="U15" s="604">
        <v>2</v>
      </c>
      <c r="V15" s="605">
        <v>3</v>
      </c>
      <c r="W15" s="606">
        <v>3</v>
      </c>
      <c r="X15" s="550"/>
      <c r="Y15" s="577"/>
      <c r="Z15" s="614">
        <v>4</v>
      </c>
      <c r="AA15" s="615">
        <v>4</v>
      </c>
      <c r="AB15" s="605">
        <v>4</v>
      </c>
      <c r="AC15" s="605">
        <v>3</v>
      </c>
      <c r="AD15" s="605">
        <v>3</v>
      </c>
      <c r="AE15" s="605">
        <v>3</v>
      </c>
      <c r="AF15" s="605">
        <v>3</v>
      </c>
      <c r="AG15" s="605">
        <v>3</v>
      </c>
      <c r="AH15" s="605">
        <v>3</v>
      </c>
      <c r="AI15" s="605">
        <v>3</v>
      </c>
      <c r="AJ15" s="605">
        <v>3</v>
      </c>
      <c r="AK15" s="605">
        <v>3</v>
      </c>
      <c r="AL15" s="605">
        <v>3</v>
      </c>
      <c r="AM15" s="605">
        <v>3</v>
      </c>
      <c r="AN15" s="605">
        <v>3</v>
      </c>
      <c r="AO15" s="616">
        <v>3</v>
      </c>
      <c r="AP15" s="605">
        <v>3</v>
      </c>
      <c r="AQ15" s="605">
        <v>3</v>
      </c>
      <c r="AR15" s="605">
        <v>3</v>
      </c>
      <c r="AS15" s="605">
        <v>3</v>
      </c>
      <c r="AT15" s="605">
        <v>3</v>
      </c>
      <c r="AU15" s="618">
        <v>3</v>
      </c>
      <c r="AV15" s="228"/>
      <c r="AW15" s="318"/>
      <c r="AX15" s="556"/>
      <c r="AY15" s="4"/>
    </row>
    <row r="16" spans="1:53" ht="18.75" customHeight="1">
      <c r="A16" s="61">
        <v>4</v>
      </c>
      <c r="B16" s="598" t="s">
        <v>172</v>
      </c>
      <c r="C16" s="588">
        <v>48</v>
      </c>
      <c r="D16" s="36">
        <f t="shared" si="1"/>
        <v>85</v>
      </c>
      <c r="E16" s="589">
        <f t="shared" si="2"/>
        <v>71</v>
      </c>
      <c r="F16" s="584">
        <v>85</v>
      </c>
      <c r="G16" s="604">
        <v>5</v>
      </c>
      <c r="H16" s="605">
        <v>5</v>
      </c>
      <c r="I16" s="605">
        <v>5</v>
      </c>
      <c r="J16" s="605">
        <v>5</v>
      </c>
      <c r="K16" s="605">
        <v>5</v>
      </c>
      <c r="L16" s="605">
        <v>5</v>
      </c>
      <c r="M16" s="605">
        <v>5</v>
      </c>
      <c r="N16" s="605">
        <v>5</v>
      </c>
      <c r="O16" s="605">
        <v>5</v>
      </c>
      <c r="P16" s="605">
        <v>5</v>
      </c>
      <c r="Q16" s="605">
        <v>5</v>
      </c>
      <c r="R16" s="605">
        <v>5</v>
      </c>
      <c r="S16" s="605">
        <v>5</v>
      </c>
      <c r="T16" s="605">
        <v>5</v>
      </c>
      <c r="U16" s="604">
        <v>5</v>
      </c>
      <c r="V16" s="605">
        <v>5</v>
      </c>
      <c r="W16" s="606">
        <v>5</v>
      </c>
      <c r="X16" s="550"/>
      <c r="Y16" s="577"/>
      <c r="Z16" s="614">
        <v>4</v>
      </c>
      <c r="AA16" s="615">
        <v>4</v>
      </c>
      <c r="AB16" s="605">
        <v>4</v>
      </c>
      <c r="AC16" s="605">
        <v>4</v>
      </c>
      <c r="AD16" s="605">
        <v>4</v>
      </c>
      <c r="AE16" s="605">
        <v>3</v>
      </c>
      <c r="AF16" s="605">
        <v>3</v>
      </c>
      <c r="AG16" s="605">
        <v>3</v>
      </c>
      <c r="AH16" s="605">
        <v>3</v>
      </c>
      <c r="AI16" s="605">
        <v>3</v>
      </c>
      <c r="AJ16" s="605">
        <v>3</v>
      </c>
      <c r="AK16" s="605">
        <v>3</v>
      </c>
      <c r="AL16" s="605">
        <v>3</v>
      </c>
      <c r="AM16" s="605">
        <v>3</v>
      </c>
      <c r="AN16" s="605">
        <v>3</v>
      </c>
      <c r="AO16" s="616">
        <v>3</v>
      </c>
      <c r="AP16" s="605">
        <v>3</v>
      </c>
      <c r="AQ16" s="605">
        <v>3</v>
      </c>
      <c r="AR16" s="605">
        <v>3</v>
      </c>
      <c r="AS16" s="605">
        <v>3</v>
      </c>
      <c r="AT16" s="605">
        <v>3</v>
      </c>
      <c r="AU16" s="618">
        <v>3</v>
      </c>
      <c r="AV16" s="228"/>
      <c r="AW16" s="318"/>
      <c r="AX16" s="556"/>
      <c r="AY16" s="4"/>
    </row>
    <row r="17" spans="1:51" ht="15.75">
      <c r="A17" s="166">
        <v>5</v>
      </c>
      <c r="B17" s="598" t="s">
        <v>21</v>
      </c>
      <c r="C17" s="588">
        <f t="shared" si="0"/>
        <v>117</v>
      </c>
      <c r="D17" s="36">
        <f t="shared" si="1"/>
        <v>48</v>
      </c>
      <c r="E17" s="589">
        <f t="shared" si="2"/>
        <v>69</v>
      </c>
      <c r="F17" s="584">
        <v>48</v>
      </c>
      <c r="G17" s="604">
        <v>4</v>
      </c>
      <c r="H17" s="605">
        <v>4</v>
      </c>
      <c r="I17" s="605">
        <v>4</v>
      </c>
      <c r="J17" s="605">
        <v>4</v>
      </c>
      <c r="K17" s="605">
        <v>4</v>
      </c>
      <c r="L17" s="605">
        <v>4</v>
      </c>
      <c r="M17" s="605">
        <v>2</v>
      </c>
      <c r="N17" s="605">
        <v>2</v>
      </c>
      <c r="O17" s="605">
        <v>2</v>
      </c>
      <c r="P17" s="605">
        <v>2</v>
      </c>
      <c r="Q17" s="605">
        <v>2</v>
      </c>
      <c r="R17" s="605">
        <v>2</v>
      </c>
      <c r="S17" s="605">
        <v>2</v>
      </c>
      <c r="T17" s="605">
        <v>2</v>
      </c>
      <c r="U17" s="605">
        <v>2</v>
      </c>
      <c r="V17" s="605">
        <v>2</v>
      </c>
      <c r="W17" s="606">
        <v>4</v>
      </c>
      <c r="X17" s="550"/>
      <c r="Y17" s="577"/>
      <c r="Z17" s="614">
        <v>3</v>
      </c>
      <c r="AA17" s="615">
        <v>3</v>
      </c>
      <c r="AB17" s="615">
        <v>3</v>
      </c>
      <c r="AC17" s="615">
        <v>3</v>
      </c>
      <c r="AD17" s="615">
        <v>3</v>
      </c>
      <c r="AE17" s="615">
        <v>3</v>
      </c>
      <c r="AF17" s="615">
        <v>3</v>
      </c>
      <c r="AG17" s="615">
        <v>3</v>
      </c>
      <c r="AH17" s="615">
        <v>3</v>
      </c>
      <c r="AI17" s="615">
        <v>3</v>
      </c>
      <c r="AJ17" s="615">
        <v>3</v>
      </c>
      <c r="AK17" s="615">
        <v>3</v>
      </c>
      <c r="AL17" s="615">
        <v>3</v>
      </c>
      <c r="AM17" s="615">
        <v>3</v>
      </c>
      <c r="AN17" s="615">
        <v>3</v>
      </c>
      <c r="AO17" s="616">
        <v>3</v>
      </c>
      <c r="AP17" s="615">
        <v>3</v>
      </c>
      <c r="AQ17" s="615">
        <v>3</v>
      </c>
      <c r="AR17" s="615">
        <v>3</v>
      </c>
      <c r="AS17" s="615">
        <v>4</v>
      </c>
      <c r="AT17" s="615">
        <v>4</v>
      </c>
      <c r="AU17" s="617">
        <v>4</v>
      </c>
      <c r="AV17" s="228"/>
      <c r="AW17" s="318"/>
      <c r="AX17" s="556"/>
      <c r="AY17" s="4"/>
    </row>
    <row r="18" spans="1:51" ht="24">
      <c r="A18" s="61">
        <v>6</v>
      </c>
      <c r="B18" s="598" t="s">
        <v>22</v>
      </c>
      <c r="C18" s="588">
        <f t="shared" si="0"/>
        <v>117</v>
      </c>
      <c r="D18" s="36">
        <f>SUM(G18:X18)</f>
        <v>48</v>
      </c>
      <c r="E18" s="589">
        <f t="shared" si="2"/>
        <v>69</v>
      </c>
      <c r="F18" s="584">
        <v>48</v>
      </c>
      <c r="G18" s="604">
        <v>2</v>
      </c>
      <c r="H18" s="605">
        <v>2</v>
      </c>
      <c r="I18" s="605">
        <v>2</v>
      </c>
      <c r="J18" s="605">
        <v>2</v>
      </c>
      <c r="K18" s="605">
        <v>2</v>
      </c>
      <c r="L18" s="605">
        <v>2</v>
      </c>
      <c r="M18" s="605">
        <v>2</v>
      </c>
      <c r="N18" s="605">
        <v>2</v>
      </c>
      <c r="O18" s="605">
        <v>2</v>
      </c>
      <c r="P18" s="605">
        <v>3</v>
      </c>
      <c r="Q18" s="605">
        <v>3</v>
      </c>
      <c r="R18" s="605">
        <v>4</v>
      </c>
      <c r="S18" s="605">
        <v>4</v>
      </c>
      <c r="T18" s="605">
        <v>4</v>
      </c>
      <c r="U18" s="605">
        <v>4</v>
      </c>
      <c r="V18" s="605">
        <v>4</v>
      </c>
      <c r="W18" s="606">
        <v>4</v>
      </c>
      <c r="X18" s="550"/>
      <c r="Y18" s="577"/>
      <c r="Z18" s="614">
        <v>2</v>
      </c>
      <c r="AA18" s="615">
        <v>2</v>
      </c>
      <c r="AB18" s="616">
        <v>2</v>
      </c>
      <c r="AC18" s="616">
        <v>3</v>
      </c>
      <c r="AD18" s="616">
        <v>3</v>
      </c>
      <c r="AE18" s="616">
        <v>3</v>
      </c>
      <c r="AF18" s="616">
        <v>3</v>
      </c>
      <c r="AG18" s="616">
        <v>3</v>
      </c>
      <c r="AH18" s="616">
        <v>3</v>
      </c>
      <c r="AI18" s="616">
        <v>3</v>
      </c>
      <c r="AJ18" s="616">
        <v>3</v>
      </c>
      <c r="AK18" s="616">
        <v>3</v>
      </c>
      <c r="AL18" s="616">
        <v>2</v>
      </c>
      <c r="AM18" s="616">
        <v>2</v>
      </c>
      <c r="AN18" s="616">
        <v>2</v>
      </c>
      <c r="AO18" s="616">
        <v>2</v>
      </c>
      <c r="AP18" s="605">
        <v>4</v>
      </c>
      <c r="AQ18" s="605">
        <v>4</v>
      </c>
      <c r="AR18" s="605">
        <v>6</v>
      </c>
      <c r="AS18" s="605">
        <v>5</v>
      </c>
      <c r="AT18" s="605">
        <v>3</v>
      </c>
      <c r="AU18" s="618">
        <v>6</v>
      </c>
      <c r="AV18" s="228"/>
      <c r="AW18" s="318"/>
      <c r="AX18" s="556"/>
      <c r="AY18" s="4"/>
    </row>
    <row r="19" spans="1:51" ht="34.5" customHeight="1">
      <c r="A19" s="166">
        <v>7</v>
      </c>
      <c r="B19" s="598" t="s">
        <v>23</v>
      </c>
      <c r="C19" s="588">
        <f t="shared" si="0"/>
        <v>70</v>
      </c>
      <c r="D19" s="36">
        <f>SUM(G19:X19)</f>
        <v>32</v>
      </c>
      <c r="E19" s="589">
        <f t="shared" si="2"/>
        <v>38</v>
      </c>
      <c r="F19" s="584">
        <v>32</v>
      </c>
      <c r="G19" s="604">
        <v>4</v>
      </c>
      <c r="H19" s="605">
        <v>4</v>
      </c>
      <c r="I19" s="605">
        <v>4</v>
      </c>
      <c r="J19" s="605">
        <v>4</v>
      </c>
      <c r="K19" s="605">
        <v>4</v>
      </c>
      <c r="L19" s="605">
        <v>4</v>
      </c>
      <c r="M19" s="605">
        <v>4</v>
      </c>
      <c r="N19" s="605">
        <v>4</v>
      </c>
      <c r="O19" s="605"/>
      <c r="P19" s="605"/>
      <c r="Q19" s="605"/>
      <c r="R19" s="605"/>
      <c r="S19" s="605"/>
      <c r="T19" s="605"/>
      <c r="U19" s="605"/>
      <c r="V19" s="605"/>
      <c r="W19" s="605"/>
      <c r="X19" s="550"/>
      <c r="Y19" s="577"/>
      <c r="Z19" s="615">
        <v>1</v>
      </c>
      <c r="AA19" s="615">
        <v>1</v>
      </c>
      <c r="AB19" s="615">
        <v>1</v>
      </c>
      <c r="AC19" s="615">
        <v>1</v>
      </c>
      <c r="AD19" s="615">
        <v>1</v>
      </c>
      <c r="AE19" s="615">
        <v>2</v>
      </c>
      <c r="AF19" s="615">
        <v>2</v>
      </c>
      <c r="AG19" s="615">
        <v>2</v>
      </c>
      <c r="AH19" s="615">
        <v>2</v>
      </c>
      <c r="AI19" s="615">
        <v>2</v>
      </c>
      <c r="AJ19" s="615">
        <v>2</v>
      </c>
      <c r="AK19" s="615">
        <v>2</v>
      </c>
      <c r="AL19" s="615">
        <v>2</v>
      </c>
      <c r="AM19" s="615">
        <v>2</v>
      </c>
      <c r="AN19" s="615">
        <v>2</v>
      </c>
      <c r="AO19" s="615">
        <v>2</v>
      </c>
      <c r="AP19" s="615">
        <v>2</v>
      </c>
      <c r="AQ19" s="615">
        <v>2</v>
      </c>
      <c r="AR19" s="615">
        <v>2</v>
      </c>
      <c r="AS19" s="615">
        <v>2</v>
      </c>
      <c r="AT19" s="615">
        <v>3</v>
      </c>
      <c r="AU19" s="615"/>
      <c r="AV19" s="228"/>
      <c r="AW19" s="318"/>
      <c r="AX19" s="556"/>
      <c r="AY19" s="4"/>
    </row>
    <row r="20" spans="1:51" ht="24" customHeight="1">
      <c r="A20" s="61">
        <v>8</v>
      </c>
      <c r="B20" s="598" t="s">
        <v>24</v>
      </c>
      <c r="C20" s="588">
        <f t="shared" si="0"/>
        <v>78</v>
      </c>
      <c r="D20" s="36">
        <f t="shared" si="1"/>
        <v>32</v>
      </c>
      <c r="E20" s="589">
        <f t="shared" si="2"/>
        <v>46</v>
      </c>
      <c r="F20" s="584">
        <v>32</v>
      </c>
      <c r="G20" s="604">
        <v>2</v>
      </c>
      <c r="H20" s="605">
        <v>1</v>
      </c>
      <c r="I20" s="605">
        <v>2</v>
      </c>
      <c r="J20" s="605">
        <v>2</v>
      </c>
      <c r="K20" s="605">
        <v>2</v>
      </c>
      <c r="L20" s="605">
        <v>1</v>
      </c>
      <c r="M20" s="605">
        <v>2</v>
      </c>
      <c r="N20" s="605">
        <v>0</v>
      </c>
      <c r="O20" s="605">
        <v>2</v>
      </c>
      <c r="P20" s="605">
        <v>2</v>
      </c>
      <c r="Q20" s="605">
        <v>2</v>
      </c>
      <c r="R20" s="605">
        <v>2</v>
      </c>
      <c r="S20" s="605">
        <v>2</v>
      </c>
      <c r="T20" s="605">
        <v>2</v>
      </c>
      <c r="U20" s="605">
        <v>2</v>
      </c>
      <c r="V20" s="605">
        <v>2</v>
      </c>
      <c r="W20" s="606">
        <v>4</v>
      </c>
      <c r="X20" s="550"/>
      <c r="Y20" s="577"/>
      <c r="Z20" s="614">
        <v>2</v>
      </c>
      <c r="AA20" s="615">
        <v>2</v>
      </c>
      <c r="AB20" s="615">
        <v>2</v>
      </c>
      <c r="AC20" s="615">
        <v>2</v>
      </c>
      <c r="AD20" s="615">
        <v>2</v>
      </c>
      <c r="AE20" s="615">
        <v>2</v>
      </c>
      <c r="AF20" s="615">
        <v>2</v>
      </c>
      <c r="AG20" s="615">
        <v>2</v>
      </c>
      <c r="AH20" s="615">
        <v>2</v>
      </c>
      <c r="AI20" s="615">
        <v>2</v>
      </c>
      <c r="AJ20" s="615">
        <v>2</v>
      </c>
      <c r="AK20" s="615">
        <v>2</v>
      </c>
      <c r="AL20" s="615">
        <v>2</v>
      </c>
      <c r="AM20" s="615">
        <v>2</v>
      </c>
      <c r="AN20" s="615">
        <v>2</v>
      </c>
      <c r="AO20" s="616">
        <v>2</v>
      </c>
      <c r="AP20" s="615">
        <v>2</v>
      </c>
      <c r="AQ20" s="615">
        <v>2</v>
      </c>
      <c r="AR20" s="615">
        <v>2</v>
      </c>
      <c r="AS20" s="615">
        <v>3</v>
      </c>
      <c r="AT20" s="615">
        <v>3</v>
      </c>
      <c r="AU20" s="617">
        <v>2</v>
      </c>
      <c r="AV20" s="228"/>
      <c r="AW20" s="318"/>
      <c r="AX20" s="556"/>
      <c r="AY20" s="4"/>
    </row>
    <row r="21" spans="1:51" ht="18.75" customHeight="1">
      <c r="A21" s="166">
        <v>9</v>
      </c>
      <c r="B21" s="598" t="s">
        <v>25</v>
      </c>
      <c r="C21" s="588">
        <f t="shared" si="0"/>
        <v>64</v>
      </c>
      <c r="D21" s="36">
        <f t="shared" si="1"/>
        <v>32</v>
      </c>
      <c r="E21" s="589">
        <f t="shared" si="2"/>
        <v>32</v>
      </c>
      <c r="F21" s="584">
        <v>32</v>
      </c>
      <c r="G21" s="604">
        <v>1</v>
      </c>
      <c r="H21" s="605">
        <v>2</v>
      </c>
      <c r="I21" s="605">
        <v>2</v>
      </c>
      <c r="J21" s="605">
        <v>2</v>
      </c>
      <c r="K21" s="605">
        <v>2</v>
      </c>
      <c r="L21" s="605">
        <v>2</v>
      </c>
      <c r="M21" s="605">
        <v>2</v>
      </c>
      <c r="N21" s="605">
        <v>1</v>
      </c>
      <c r="O21" s="605">
        <v>2</v>
      </c>
      <c r="P21" s="605">
        <v>2</v>
      </c>
      <c r="Q21" s="605">
        <v>2</v>
      </c>
      <c r="R21" s="605">
        <v>2</v>
      </c>
      <c r="S21" s="605">
        <v>2</v>
      </c>
      <c r="T21" s="605">
        <v>2</v>
      </c>
      <c r="U21" s="605">
        <v>2</v>
      </c>
      <c r="V21" s="605">
        <v>2</v>
      </c>
      <c r="W21" s="606">
        <v>2</v>
      </c>
      <c r="X21" s="550"/>
      <c r="Y21" s="577"/>
      <c r="Z21" s="614">
        <v>2</v>
      </c>
      <c r="AA21" s="615">
        <v>2</v>
      </c>
      <c r="AB21" s="615">
        <v>2</v>
      </c>
      <c r="AC21" s="615">
        <v>2</v>
      </c>
      <c r="AD21" s="615">
        <v>2</v>
      </c>
      <c r="AE21" s="615">
        <v>2</v>
      </c>
      <c r="AF21" s="615">
        <v>2</v>
      </c>
      <c r="AG21" s="615">
        <v>2</v>
      </c>
      <c r="AH21" s="615">
        <v>2</v>
      </c>
      <c r="AI21" s="615">
        <v>2</v>
      </c>
      <c r="AJ21" s="615">
        <v>1</v>
      </c>
      <c r="AK21" s="615">
        <v>1</v>
      </c>
      <c r="AL21" s="615">
        <v>1</v>
      </c>
      <c r="AM21" s="615">
        <v>1</v>
      </c>
      <c r="AN21" s="615">
        <v>1</v>
      </c>
      <c r="AO21" s="616">
        <v>1</v>
      </c>
      <c r="AP21" s="615">
        <v>1</v>
      </c>
      <c r="AQ21" s="615">
        <v>1</v>
      </c>
      <c r="AR21" s="615">
        <v>1</v>
      </c>
      <c r="AS21" s="615">
        <v>1</v>
      </c>
      <c r="AT21" s="615">
        <v>1</v>
      </c>
      <c r="AU21" s="617">
        <v>1</v>
      </c>
      <c r="AV21" s="228"/>
      <c r="AW21" s="318"/>
      <c r="AX21" s="556"/>
      <c r="AY21" s="4"/>
    </row>
    <row r="22" spans="1:51" ht="15.75">
      <c r="A22" s="61">
        <v>10</v>
      </c>
      <c r="B22" s="598" t="s">
        <v>26</v>
      </c>
      <c r="C22" s="588">
        <f t="shared" si="0"/>
        <v>64</v>
      </c>
      <c r="D22" s="36">
        <f t="shared" si="1"/>
        <v>32</v>
      </c>
      <c r="E22" s="589">
        <f t="shared" si="2"/>
        <v>32</v>
      </c>
      <c r="F22" s="584">
        <v>32</v>
      </c>
      <c r="G22" s="604">
        <v>2</v>
      </c>
      <c r="H22" s="605">
        <v>2</v>
      </c>
      <c r="I22" s="605">
        <v>2</v>
      </c>
      <c r="J22" s="605">
        <v>2</v>
      </c>
      <c r="K22" s="605">
        <v>2</v>
      </c>
      <c r="L22" s="605">
        <v>2</v>
      </c>
      <c r="M22" s="605">
        <v>2</v>
      </c>
      <c r="N22" s="605">
        <v>2</v>
      </c>
      <c r="O22" s="605">
        <v>2</v>
      </c>
      <c r="P22" s="605">
        <v>2</v>
      </c>
      <c r="Q22" s="605">
        <v>2</v>
      </c>
      <c r="R22" s="605">
        <v>2</v>
      </c>
      <c r="S22" s="605">
        <v>2</v>
      </c>
      <c r="T22" s="605">
        <v>2</v>
      </c>
      <c r="U22" s="605">
        <v>2</v>
      </c>
      <c r="V22" s="605">
        <v>2</v>
      </c>
      <c r="W22" s="606"/>
      <c r="X22" s="550"/>
      <c r="Y22" s="577"/>
      <c r="Z22" s="614">
        <v>1</v>
      </c>
      <c r="AA22" s="615">
        <v>1</v>
      </c>
      <c r="AB22" s="615">
        <v>1</v>
      </c>
      <c r="AC22" s="615">
        <v>1</v>
      </c>
      <c r="AD22" s="615">
        <v>1</v>
      </c>
      <c r="AE22" s="615">
        <v>1</v>
      </c>
      <c r="AF22" s="615">
        <v>1</v>
      </c>
      <c r="AG22" s="615">
        <v>1</v>
      </c>
      <c r="AH22" s="615">
        <v>1</v>
      </c>
      <c r="AI22" s="615">
        <v>1</v>
      </c>
      <c r="AJ22" s="615">
        <v>1</v>
      </c>
      <c r="AK22" s="615">
        <v>1</v>
      </c>
      <c r="AL22" s="615">
        <v>2</v>
      </c>
      <c r="AM22" s="615">
        <v>2</v>
      </c>
      <c r="AN22" s="615">
        <v>2</v>
      </c>
      <c r="AO22" s="616">
        <v>2</v>
      </c>
      <c r="AP22" s="615">
        <v>2</v>
      </c>
      <c r="AQ22" s="616">
        <v>2</v>
      </c>
      <c r="AR22" s="615">
        <v>2</v>
      </c>
      <c r="AS22" s="616">
        <v>2</v>
      </c>
      <c r="AT22" s="615">
        <v>2</v>
      </c>
      <c r="AU22" s="616">
        <v>2</v>
      </c>
      <c r="AV22" s="228"/>
      <c r="AW22" s="318"/>
      <c r="AX22" s="556"/>
      <c r="AY22" s="4"/>
    </row>
    <row r="23" spans="1:51" ht="23.25" customHeight="1">
      <c r="A23" s="166">
        <v>11</v>
      </c>
      <c r="B23" s="598" t="s">
        <v>27</v>
      </c>
      <c r="C23" s="588">
        <f t="shared" si="0"/>
        <v>64</v>
      </c>
      <c r="D23" s="36">
        <f t="shared" si="1"/>
        <v>32</v>
      </c>
      <c r="E23" s="589">
        <f t="shared" si="2"/>
        <v>32</v>
      </c>
      <c r="F23" s="584">
        <v>32</v>
      </c>
      <c r="G23" s="604"/>
      <c r="H23" s="605"/>
      <c r="I23" s="605"/>
      <c r="J23" s="605"/>
      <c r="K23" s="605"/>
      <c r="L23" s="605">
        <v>1</v>
      </c>
      <c r="M23" s="605">
        <v>1</v>
      </c>
      <c r="N23" s="605">
        <v>1</v>
      </c>
      <c r="O23" s="605">
        <v>2</v>
      </c>
      <c r="P23" s="605">
        <v>4</v>
      </c>
      <c r="Q23" s="605">
        <v>4</v>
      </c>
      <c r="R23" s="605">
        <v>2</v>
      </c>
      <c r="S23" s="605">
        <v>2</v>
      </c>
      <c r="T23" s="605">
        <v>3</v>
      </c>
      <c r="U23" s="605">
        <v>4</v>
      </c>
      <c r="V23" s="605">
        <v>4</v>
      </c>
      <c r="W23" s="606">
        <v>4</v>
      </c>
      <c r="X23" s="550"/>
      <c r="Y23" s="577"/>
      <c r="Z23" s="614">
        <v>1</v>
      </c>
      <c r="AA23" s="615">
        <v>1</v>
      </c>
      <c r="AB23" s="615">
        <v>1</v>
      </c>
      <c r="AC23" s="615">
        <v>1</v>
      </c>
      <c r="AD23" s="615">
        <v>1</v>
      </c>
      <c r="AE23" s="615">
        <v>1</v>
      </c>
      <c r="AF23" s="615">
        <v>1</v>
      </c>
      <c r="AG23" s="615">
        <v>1</v>
      </c>
      <c r="AH23" s="615">
        <v>1</v>
      </c>
      <c r="AI23" s="615">
        <v>1</v>
      </c>
      <c r="AJ23" s="615">
        <v>1</v>
      </c>
      <c r="AK23" s="615">
        <v>1</v>
      </c>
      <c r="AL23" s="615">
        <v>2</v>
      </c>
      <c r="AM23" s="615">
        <v>2</v>
      </c>
      <c r="AN23" s="615">
        <v>2</v>
      </c>
      <c r="AO23" s="616">
        <v>2</v>
      </c>
      <c r="AP23" s="615">
        <v>2</v>
      </c>
      <c r="AQ23" s="605">
        <v>2</v>
      </c>
      <c r="AR23" s="605">
        <v>2</v>
      </c>
      <c r="AS23" s="605">
        <v>2</v>
      </c>
      <c r="AT23" s="605">
        <v>2</v>
      </c>
      <c r="AU23" s="618">
        <v>2</v>
      </c>
      <c r="AV23" s="228"/>
      <c r="AW23" s="318"/>
      <c r="AX23" s="556"/>
      <c r="AY23" s="4"/>
    </row>
    <row r="24" spans="1:51" ht="15.75">
      <c r="A24" s="61">
        <v>12</v>
      </c>
      <c r="B24" s="598" t="s">
        <v>28</v>
      </c>
      <c r="C24" s="588">
        <f t="shared" si="0"/>
        <v>30</v>
      </c>
      <c r="D24" s="36">
        <f t="shared" si="1"/>
        <v>16</v>
      </c>
      <c r="E24" s="589">
        <f t="shared" si="2"/>
        <v>14</v>
      </c>
      <c r="F24" s="584">
        <v>16</v>
      </c>
      <c r="G24" s="604"/>
      <c r="H24" s="605"/>
      <c r="I24" s="605"/>
      <c r="J24" s="605"/>
      <c r="K24" s="605"/>
      <c r="L24" s="605"/>
      <c r="M24" s="605">
        <v>1</v>
      </c>
      <c r="N24" s="605">
        <v>1</v>
      </c>
      <c r="O24" s="605">
        <v>1</v>
      </c>
      <c r="P24" s="605">
        <v>1</v>
      </c>
      <c r="Q24" s="605">
        <v>1</v>
      </c>
      <c r="R24" s="605">
        <v>1</v>
      </c>
      <c r="S24" s="605">
        <v>1</v>
      </c>
      <c r="T24" s="605">
        <v>1</v>
      </c>
      <c r="U24" s="605">
        <v>2</v>
      </c>
      <c r="V24" s="605">
        <v>2</v>
      </c>
      <c r="W24" s="606">
        <v>4</v>
      </c>
      <c r="X24" s="550"/>
      <c r="Y24" s="577"/>
      <c r="Z24" s="614"/>
      <c r="AA24" s="615"/>
      <c r="AB24" s="615"/>
      <c r="AC24" s="615"/>
      <c r="AD24" s="615"/>
      <c r="AE24" s="615"/>
      <c r="AF24" s="615"/>
      <c r="AG24" s="615"/>
      <c r="AH24" s="615"/>
      <c r="AI24" s="615"/>
      <c r="AJ24" s="615">
        <v>2</v>
      </c>
      <c r="AK24" s="615">
        <v>2</v>
      </c>
      <c r="AL24" s="615">
        <v>1</v>
      </c>
      <c r="AM24" s="615">
        <v>1</v>
      </c>
      <c r="AN24" s="615">
        <v>1</v>
      </c>
      <c r="AO24" s="616">
        <v>1</v>
      </c>
      <c r="AP24" s="615">
        <v>1</v>
      </c>
      <c r="AQ24" s="605">
        <v>1</v>
      </c>
      <c r="AR24" s="605">
        <v>2</v>
      </c>
      <c r="AS24" s="605">
        <v>1</v>
      </c>
      <c r="AT24" s="605">
        <v>1</v>
      </c>
      <c r="AU24" s="618"/>
      <c r="AV24" s="228"/>
      <c r="AW24" s="318"/>
      <c r="AX24" s="556"/>
      <c r="AY24" s="4"/>
    </row>
    <row r="25" spans="1:51" ht="15.75">
      <c r="A25" s="166">
        <v>13</v>
      </c>
      <c r="B25" s="598" t="s">
        <v>29</v>
      </c>
      <c r="C25" s="588">
        <f t="shared" si="0"/>
        <v>72</v>
      </c>
      <c r="D25" s="36">
        <f t="shared" si="1"/>
        <v>32</v>
      </c>
      <c r="E25" s="589">
        <f t="shared" si="2"/>
        <v>40</v>
      </c>
      <c r="F25" s="584">
        <v>32</v>
      </c>
      <c r="G25" s="604">
        <v>2</v>
      </c>
      <c r="H25" s="605">
        <v>2</v>
      </c>
      <c r="I25" s="605">
        <v>2</v>
      </c>
      <c r="J25" s="605">
        <v>2</v>
      </c>
      <c r="K25" s="605">
        <v>2</v>
      </c>
      <c r="L25" s="605">
        <v>2</v>
      </c>
      <c r="M25" s="605">
        <v>2</v>
      </c>
      <c r="N25" s="605">
        <v>2</v>
      </c>
      <c r="O25" s="605">
        <v>2</v>
      </c>
      <c r="P25" s="605">
        <v>2</v>
      </c>
      <c r="Q25" s="605">
        <v>2</v>
      </c>
      <c r="R25" s="605">
        <v>2</v>
      </c>
      <c r="S25" s="605">
        <v>2</v>
      </c>
      <c r="T25" s="605">
        <v>2</v>
      </c>
      <c r="U25" s="605">
        <v>2</v>
      </c>
      <c r="V25" s="605">
        <v>2</v>
      </c>
      <c r="W25" s="606"/>
      <c r="X25" s="550"/>
      <c r="Y25" s="577"/>
      <c r="Z25" s="614">
        <v>2</v>
      </c>
      <c r="AA25" s="615">
        <v>2</v>
      </c>
      <c r="AB25" s="615">
        <v>2</v>
      </c>
      <c r="AC25" s="615">
        <v>2</v>
      </c>
      <c r="AD25" s="615">
        <v>2</v>
      </c>
      <c r="AE25" s="615">
        <v>2</v>
      </c>
      <c r="AF25" s="615">
        <v>2</v>
      </c>
      <c r="AG25" s="615">
        <v>2</v>
      </c>
      <c r="AH25" s="615">
        <v>2</v>
      </c>
      <c r="AI25" s="615">
        <v>2</v>
      </c>
      <c r="AJ25" s="615">
        <v>2</v>
      </c>
      <c r="AK25" s="615">
        <v>2</v>
      </c>
      <c r="AL25" s="615">
        <v>2</v>
      </c>
      <c r="AM25" s="615">
        <v>2</v>
      </c>
      <c r="AN25" s="615">
        <v>2</v>
      </c>
      <c r="AO25" s="616">
        <v>2</v>
      </c>
      <c r="AP25" s="605">
        <v>2</v>
      </c>
      <c r="AQ25" s="605">
        <v>2</v>
      </c>
      <c r="AR25" s="605">
        <v>1</v>
      </c>
      <c r="AS25" s="605">
        <v>1</v>
      </c>
      <c r="AT25" s="605">
        <v>1</v>
      </c>
      <c r="AU25" s="618">
        <v>1</v>
      </c>
      <c r="AV25" s="228"/>
      <c r="AW25" s="318"/>
      <c r="AX25" s="556"/>
      <c r="AY25" s="4"/>
    </row>
    <row r="26" spans="1:51" ht="31.5" customHeight="1">
      <c r="A26" s="61">
        <v>14</v>
      </c>
      <c r="B26" s="599" t="s">
        <v>30</v>
      </c>
      <c r="C26" s="588">
        <f t="shared" si="0"/>
        <v>78</v>
      </c>
      <c r="D26" s="36">
        <f t="shared" si="1"/>
        <v>32</v>
      </c>
      <c r="E26" s="589">
        <f t="shared" si="2"/>
        <v>46</v>
      </c>
      <c r="F26" s="584">
        <v>32</v>
      </c>
      <c r="G26" s="604">
        <v>2</v>
      </c>
      <c r="H26" s="605">
        <v>2</v>
      </c>
      <c r="I26" s="605">
        <v>2</v>
      </c>
      <c r="J26" s="605">
        <v>2</v>
      </c>
      <c r="K26" s="605">
        <v>2</v>
      </c>
      <c r="L26" s="605">
        <v>2</v>
      </c>
      <c r="M26" s="605">
        <v>2</v>
      </c>
      <c r="N26" s="605">
        <v>2</v>
      </c>
      <c r="O26" s="605">
        <v>2</v>
      </c>
      <c r="P26" s="605">
        <v>2</v>
      </c>
      <c r="Q26" s="605">
        <v>2</v>
      </c>
      <c r="R26" s="605">
        <v>2</v>
      </c>
      <c r="S26" s="605">
        <v>2</v>
      </c>
      <c r="T26" s="605">
        <v>2</v>
      </c>
      <c r="U26" s="605">
        <v>2</v>
      </c>
      <c r="V26" s="605">
        <v>2</v>
      </c>
      <c r="W26" s="606"/>
      <c r="X26" s="550"/>
      <c r="Y26" s="577"/>
      <c r="Z26" s="614">
        <v>2</v>
      </c>
      <c r="AA26" s="615">
        <v>2</v>
      </c>
      <c r="AB26" s="615">
        <v>2</v>
      </c>
      <c r="AC26" s="615">
        <v>2</v>
      </c>
      <c r="AD26" s="615">
        <v>2</v>
      </c>
      <c r="AE26" s="615">
        <v>2</v>
      </c>
      <c r="AF26" s="615">
        <v>2</v>
      </c>
      <c r="AG26" s="615">
        <v>2</v>
      </c>
      <c r="AH26" s="615">
        <v>2</v>
      </c>
      <c r="AI26" s="615">
        <v>2</v>
      </c>
      <c r="AJ26" s="615">
        <v>2</v>
      </c>
      <c r="AK26" s="615">
        <v>2</v>
      </c>
      <c r="AL26" s="615">
        <v>2</v>
      </c>
      <c r="AM26" s="615">
        <v>2</v>
      </c>
      <c r="AN26" s="615">
        <v>2</v>
      </c>
      <c r="AO26" s="616">
        <v>2</v>
      </c>
      <c r="AP26" s="605">
        <v>2</v>
      </c>
      <c r="AQ26" s="605">
        <v>2</v>
      </c>
      <c r="AR26" s="605">
        <v>2</v>
      </c>
      <c r="AS26" s="605">
        <v>2</v>
      </c>
      <c r="AT26" s="605">
        <v>3</v>
      </c>
      <c r="AU26" s="618">
        <v>3</v>
      </c>
      <c r="AV26" s="228"/>
      <c r="AW26" s="318"/>
      <c r="AX26" s="556"/>
      <c r="AY26" s="4"/>
    </row>
    <row r="27" spans="1:51" ht="23.25" customHeight="1">
      <c r="A27" s="166">
        <v>15</v>
      </c>
      <c r="B27" s="599" t="s">
        <v>31</v>
      </c>
      <c r="C27" s="588">
        <f t="shared" si="0"/>
        <v>64</v>
      </c>
      <c r="D27" s="36">
        <f>SUM(G27:X27)</f>
        <v>32</v>
      </c>
      <c r="E27" s="589">
        <f t="shared" si="2"/>
        <v>32</v>
      </c>
      <c r="F27" s="584">
        <v>32</v>
      </c>
      <c r="G27" s="604">
        <v>3</v>
      </c>
      <c r="H27" s="605">
        <v>3</v>
      </c>
      <c r="I27" s="605">
        <v>2</v>
      </c>
      <c r="J27" s="605">
        <v>2</v>
      </c>
      <c r="K27" s="605">
        <v>2</v>
      </c>
      <c r="L27" s="605">
        <v>2</v>
      </c>
      <c r="M27" s="605">
        <v>2</v>
      </c>
      <c r="N27" s="605">
        <v>2</v>
      </c>
      <c r="O27" s="605">
        <v>2</v>
      </c>
      <c r="P27" s="605">
        <v>2</v>
      </c>
      <c r="Q27" s="605">
        <v>2</v>
      </c>
      <c r="R27" s="605">
        <v>2</v>
      </c>
      <c r="S27" s="605">
        <v>2</v>
      </c>
      <c r="T27" s="605">
        <v>1</v>
      </c>
      <c r="U27" s="605">
        <v>1</v>
      </c>
      <c r="V27" s="605">
        <v>1</v>
      </c>
      <c r="W27" s="606">
        <v>1</v>
      </c>
      <c r="X27" s="550"/>
      <c r="Y27" s="577"/>
      <c r="Z27" s="614">
        <v>2</v>
      </c>
      <c r="AA27" s="615">
        <v>2</v>
      </c>
      <c r="AB27" s="605">
        <v>2</v>
      </c>
      <c r="AC27" s="605">
        <v>2</v>
      </c>
      <c r="AD27" s="605">
        <v>2</v>
      </c>
      <c r="AE27" s="605">
        <v>2</v>
      </c>
      <c r="AF27" s="605">
        <v>2</v>
      </c>
      <c r="AG27" s="605">
        <v>2</v>
      </c>
      <c r="AH27" s="605">
        <v>2</v>
      </c>
      <c r="AI27" s="605">
        <v>2</v>
      </c>
      <c r="AJ27" s="605">
        <v>1</v>
      </c>
      <c r="AK27" s="605">
        <v>1</v>
      </c>
      <c r="AL27" s="605">
        <v>1</v>
      </c>
      <c r="AM27" s="605">
        <v>1</v>
      </c>
      <c r="AN27" s="605">
        <v>1</v>
      </c>
      <c r="AO27" s="616">
        <v>1</v>
      </c>
      <c r="AP27" s="605">
        <v>1</v>
      </c>
      <c r="AQ27" s="605">
        <v>1</v>
      </c>
      <c r="AR27" s="605">
        <v>1</v>
      </c>
      <c r="AS27" s="605">
        <v>1</v>
      </c>
      <c r="AT27" s="605">
        <v>1</v>
      </c>
      <c r="AU27" s="618">
        <v>1</v>
      </c>
      <c r="AV27" s="228"/>
      <c r="AW27" s="318"/>
      <c r="AX27" s="556"/>
      <c r="AY27" s="4"/>
    </row>
    <row r="28" spans="1:51" ht="24">
      <c r="A28" s="61">
        <v>16</v>
      </c>
      <c r="B28" s="598" t="s">
        <v>32</v>
      </c>
      <c r="C28" s="588">
        <f t="shared" si="0"/>
        <v>64</v>
      </c>
      <c r="D28" s="36">
        <f t="shared" si="1"/>
        <v>32</v>
      </c>
      <c r="E28" s="589">
        <f t="shared" si="2"/>
        <v>32</v>
      </c>
      <c r="F28" s="584">
        <v>32</v>
      </c>
      <c r="G28" s="604">
        <v>4</v>
      </c>
      <c r="H28" s="605">
        <v>4</v>
      </c>
      <c r="I28" s="605">
        <v>4</v>
      </c>
      <c r="J28" s="605">
        <v>4</v>
      </c>
      <c r="K28" s="605">
        <v>4</v>
      </c>
      <c r="L28" s="605">
        <v>4</v>
      </c>
      <c r="M28" s="605">
        <v>4</v>
      </c>
      <c r="N28" s="605">
        <v>2</v>
      </c>
      <c r="O28" s="605">
        <v>2</v>
      </c>
      <c r="P28" s="605"/>
      <c r="Q28" s="605"/>
      <c r="R28" s="605"/>
      <c r="S28" s="605"/>
      <c r="T28" s="605"/>
      <c r="U28" s="605"/>
      <c r="V28" s="605"/>
      <c r="W28" s="606"/>
      <c r="X28" s="551"/>
      <c r="Y28" s="576"/>
      <c r="Z28" s="614">
        <v>2</v>
      </c>
      <c r="AA28" s="615">
        <v>2</v>
      </c>
      <c r="AB28" s="605">
        <v>2</v>
      </c>
      <c r="AC28" s="605">
        <v>2</v>
      </c>
      <c r="AD28" s="605">
        <v>2</v>
      </c>
      <c r="AE28" s="605">
        <v>2</v>
      </c>
      <c r="AF28" s="605">
        <v>2</v>
      </c>
      <c r="AG28" s="605">
        <v>2</v>
      </c>
      <c r="AH28" s="605">
        <v>2</v>
      </c>
      <c r="AI28" s="605">
        <v>2</v>
      </c>
      <c r="AJ28" s="605">
        <v>2</v>
      </c>
      <c r="AK28" s="605">
        <v>2</v>
      </c>
      <c r="AL28" s="605">
        <v>2</v>
      </c>
      <c r="AM28" s="605">
        <v>2</v>
      </c>
      <c r="AN28" s="605">
        <v>2</v>
      </c>
      <c r="AO28" s="616">
        <v>2</v>
      </c>
      <c r="AP28" s="605"/>
      <c r="AQ28" s="605"/>
      <c r="AR28" s="605"/>
      <c r="AS28" s="605"/>
      <c r="AT28" s="605"/>
      <c r="AU28" s="618"/>
      <c r="AV28" s="228"/>
      <c r="AW28" s="318"/>
      <c r="AX28" s="556"/>
      <c r="AY28" s="4"/>
    </row>
    <row r="29" spans="1:51" ht="23.25" customHeight="1" thickBot="1">
      <c r="A29" s="166">
        <v>17</v>
      </c>
      <c r="B29" s="599" t="s">
        <v>33</v>
      </c>
      <c r="C29" s="590">
        <f t="shared" si="0"/>
        <v>36</v>
      </c>
      <c r="D29" s="38">
        <v>0</v>
      </c>
      <c r="E29" s="591">
        <f t="shared" si="2"/>
        <v>36</v>
      </c>
      <c r="F29" s="585">
        <v>0</v>
      </c>
      <c r="G29" s="607"/>
      <c r="H29" s="608"/>
      <c r="I29" s="608"/>
      <c r="J29" s="608"/>
      <c r="K29" s="608"/>
      <c r="L29" s="608"/>
      <c r="M29" s="608"/>
      <c r="N29" s="608"/>
      <c r="O29" s="608"/>
      <c r="P29" s="608"/>
      <c r="Q29" s="608"/>
      <c r="R29" s="608"/>
      <c r="S29" s="608"/>
      <c r="T29" s="608"/>
      <c r="U29" s="608"/>
      <c r="V29" s="608"/>
      <c r="W29" s="609"/>
      <c r="X29" s="552"/>
      <c r="Y29" s="578"/>
      <c r="Z29" s="619">
        <v>2</v>
      </c>
      <c r="AA29" s="620">
        <v>2</v>
      </c>
      <c r="AB29" s="608">
        <v>2</v>
      </c>
      <c r="AC29" s="608">
        <v>2</v>
      </c>
      <c r="AD29" s="608">
        <v>2</v>
      </c>
      <c r="AE29" s="608">
        <v>2</v>
      </c>
      <c r="AF29" s="608">
        <v>2</v>
      </c>
      <c r="AG29" s="608">
        <v>2</v>
      </c>
      <c r="AH29" s="608">
        <v>2</v>
      </c>
      <c r="AI29" s="608">
        <v>2</v>
      </c>
      <c r="AJ29" s="608">
        <v>2</v>
      </c>
      <c r="AK29" s="608">
        <v>2</v>
      </c>
      <c r="AL29" s="608">
        <v>2</v>
      </c>
      <c r="AM29" s="608">
        <v>2</v>
      </c>
      <c r="AN29" s="608">
        <v>2</v>
      </c>
      <c r="AO29" s="621">
        <v>2</v>
      </c>
      <c r="AP29" s="608">
        <v>2</v>
      </c>
      <c r="AQ29" s="608">
        <v>2</v>
      </c>
      <c r="AR29" s="608"/>
      <c r="AS29" s="608"/>
      <c r="AT29" s="608"/>
      <c r="AU29" s="622"/>
      <c r="AV29" s="229"/>
      <c r="AW29" s="319"/>
      <c r="AX29" s="557"/>
      <c r="AY29" s="4"/>
    </row>
    <row r="30" spans="1:51" ht="15.75" thickBot="1">
      <c r="A30" s="61"/>
      <c r="B30" s="598" t="s">
        <v>109</v>
      </c>
      <c r="C30" s="592">
        <f>D30+E30</f>
        <v>1404</v>
      </c>
      <c r="D30" s="400">
        <f>SUM(D13:D29)</f>
        <v>612</v>
      </c>
      <c r="E30" s="542">
        <f t="shared" si="2"/>
        <v>792</v>
      </c>
      <c r="F30" s="586">
        <f>SUM(F13:F29)</f>
        <v>612</v>
      </c>
      <c r="G30" s="360">
        <f t="shared" ref="G30:W30" si="3">SUM(G13:G29)</f>
        <v>36</v>
      </c>
      <c r="H30" s="35">
        <f t="shared" si="3"/>
        <v>36</v>
      </c>
      <c r="I30" s="35">
        <f t="shared" si="3"/>
        <v>36</v>
      </c>
      <c r="J30" s="35">
        <f t="shared" si="3"/>
        <v>36</v>
      </c>
      <c r="K30" s="35">
        <f t="shared" si="3"/>
        <v>36</v>
      </c>
      <c r="L30" s="35">
        <f t="shared" si="3"/>
        <v>36</v>
      </c>
      <c r="M30" s="35">
        <f t="shared" si="3"/>
        <v>36</v>
      </c>
      <c r="N30" s="35">
        <f t="shared" si="3"/>
        <v>36</v>
      </c>
      <c r="O30" s="35">
        <f t="shared" si="3"/>
        <v>36</v>
      </c>
      <c r="P30" s="370">
        <f t="shared" si="3"/>
        <v>36</v>
      </c>
      <c r="Q30" s="369">
        <f t="shared" si="3"/>
        <v>36</v>
      </c>
      <c r="R30" s="35">
        <f t="shared" si="3"/>
        <v>36</v>
      </c>
      <c r="S30" s="35">
        <f t="shared" si="3"/>
        <v>36</v>
      </c>
      <c r="T30" s="35">
        <f t="shared" si="3"/>
        <v>36</v>
      </c>
      <c r="U30" s="35">
        <f t="shared" si="3"/>
        <v>36</v>
      </c>
      <c r="V30" s="35">
        <f t="shared" si="3"/>
        <v>36</v>
      </c>
      <c r="W30" s="140">
        <f t="shared" si="3"/>
        <v>36</v>
      </c>
      <c r="X30" s="35"/>
      <c r="Y30" s="35"/>
      <c r="Z30" s="140">
        <f>SUM(Z13:Z29)</f>
        <v>36</v>
      </c>
      <c r="AA30" s="140">
        <f t="shared" ref="AA30:AU30" si="4">SUM(AA13:AA29)</f>
        <v>36</v>
      </c>
      <c r="AB30" s="140">
        <f t="shared" si="4"/>
        <v>36</v>
      </c>
      <c r="AC30" s="140">
        <f t="shared" si="4"/>
        <v>36</v>
      </c>
      <c r="AD30" s="140">
        <f t="shared" si="4"/>
        <v>36</v>
      </c>
      <c r="AE30" s="140">
        <f t="shared" si="4"/>
        <v>36</v>
      </c>
      <c r="AF30" s="140">
        <f t="shared" si="4"/>
        <v>36</v>
      </c>
      <c r="AG30" s="140">
        <f t="shared" si="4"/>
        <v>36</v>
      </c>
      <c r="AH30" s="140">
        <f t="shared" si="4"/>
        <v>36</v>
      </c>
      <c r="AI30" s="140">
        <f t="shared" si="4"/>
        <v>36</v>
      </c>
      <c r="AJ30" s="140">
        <f t="shared" si="4"/>
        <v>36</v>
      </c>
      <c r="AK30" s="140">
        <f t="shared" si="4"/>
        <v>36</v>
      </c>
      <c r="AL30" s="140">
        <f t="shared" si="4"/>
        <v>36</v>
      </c>
      <c r="AM30" s="140">
        <f t="shared" si="4"/>
        <v>36</v>
      </c>
      <c r="AN30" s="140">
        <f t="shared" si="4"/>
        <v>36</v>
      </c>
      <c r="AO30" s="140">
        <f t="shared" si="4"/>
        <v>36</v>
      </c>
      <c r="AP30" s="140">
        <f t="shared" si="4"/>
        <v>36</v>
      </c>
      <c r="AQ30" s="140">
        <f t="shared" si="4"/>
        <v>36</v>
      </c>
      <c r="AR30" s="140">
        <f t="shared" si="4"/>
        <v>36</v>
      </c>
      <c r="AS30" s="140">
        <f t="shared" si="4"/>
        <v>36</v>
      </c>
      <c r="AT30" s="140">
        <f t="shared" si="4"/>
        <v>36</v>
      </c>
      <c r="AU30" s="140">
        <f t="shared" si="4"/>
        <v>36</v>
      </c>
      <c r="AV30" s="35"/>
      <c r="AX30" s="5"/>
      <c r="AY30" s="2">
        <f>SUM(Z30:AV30)</f>
        <v>792</v>
      </c>
    </row>
    <row r="31" spans="1:51" ht="12" customHeight="1" thickBot="1">
      <c r="A31" s="62"/>
      <c r="B31" s="600" t="s">
        <v>110</v>
      </c>
      <c r="C31" s="593">
        <f>C30/39</f>
        <v>36</v>
      </c>
      <c r="D31" s="594">
        <f>D30/17</f>
        <v>36</v>
      </c>
      <c r="E31" s="595">
        <f>E30/22</f>
        <v>36</v>
      </c>
      <c r="F31" s="364">
        <v>36</v>
      </c>
      <c r="G31" s="4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368"/>
      <c r="AS31" s="368"/>
      <c r="AT31" s="368"/>
      <c r="AU31" s="368"/>
      <c r="AV31" s="368"/>
    </row>
    <row r="32" spans="1:51">
      <c r="A32" s="5"/>
      <c r="B32" s="596"/>
      <c r="C32" s="35"/>
      <c r="D32" s="35"/>
      <c r="E32" s="35"/>
      <c r="F32" s="5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</row>
    <row r="33" spans="34:34">
      <c r="AH33" s="36"/>
    </row>
  </sheetData>
  <mergeCells count="22">
    <mergeCell ref="B3:B12"/>
    <mergeCell ref="A3:A12"/>
    <mergeCell ref="F3:F4"/>
    <mergeCell ref="G4:K4"/>
    <mergeCell ref="D3:E3"/>
    <mergeCell ref="G11:V11"/>
    <mergeCell ref="L4:O4"/>
    <mergeCell ref="P4:S4"/>
    <mergeCell ref="T4:W4"/>
    <mergeCell ref="G3:AX3"/>
    <mergeCell ref="Z11:AU11"/>
    <mergeCell ref="C2:AX2"/>
    <mergeCell ref="C1:AX1"/>
    <mergeCell ref="E4:E12"/>
    <mergeCell ref="D4:D12"/>
    <mergeCell ref="C3:C12"/>
    <mergeCell ref="AT4:AX4"/>
    <mergeCell ref="X4:AB4"/>
    <mergeCell ref="AC4:AF4"/>
    <mergeCell ref="AG4:AJ4"/>
    <mergeCell ref="AK4:AO4"/>
    <mergeCell ref="AP4:AS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Z37"/>
  <sheetViews>
    <sheetView tabSelected="1" topLeftCell="B3" workbookViewId="0">
      <selection activeCell="E28" sqref="E28"/>
    </sheetView>
  </sheetViews>
  <sheetFormatPr defaultRowHeight="15"/>
  <cols>
    <col min="1" max="1" width="2.28515625" style="2" customWidth="1"/>
    <col min="2" max="2" width="30.85546875" style="40" customWidth="1"/>
    <col min="3" max="3" width="4.85546875" style="2" customWidth="1"/>
    <col min="4" max="4" width="5" style="2" customWidth="1"/>
    <col min="5" max="5" width="4.140625" style="2" customWidth="1"/>
    <col min="6" max="6" width="3.7109375" style="2" customWidth="1"/>
    <col min="7" max="7" width="3.42578125" style="2" customWidth="1"/>
    <col min="8" max="9" width="3.7109375" style="2" customWidth="1"/>
    <col min="10" max="10" width="3.5703125" style="2" customWidth="1"/>
    <col min="11" max="11" width="3.7109375" style="2" customWidth="1"/>
    <col min="12" max="12" width="3.28515625" style="2" customWidth="1"/>
    <col min="13" max="13" width="3.85546875" style="2" customWidth="1"/>
    <col min="14" max="16" width="3.42578125" style="2" customWidth="1"/>
    <col min="17" max="17" width="3.140625" style="82" customWidth="1"/>
    <col min="18" max="18" width="3.7109375" style="2" customWidth="1"/>
    <col min="19" max="19" width="4" style="2" customWidth="1"/>
    <col min="20" max="21" width="3.7109375" style="2" customWidth="1"/>
    <col min="22" max="22" width="4.42578125" style="2" customWidth="1"/>
    <col min="23" max="23" width="3.140625" style="2" customWidth="1"/>
    <col min="24" max="24" width="3.42578125" style="2" customWidth="1"/>
    <col min="25" max="25" width="2.42578125" style="2" customWidth="1"/>
    <col min="26" max="33" width="3" style="2" customWidth="1"/>
    <col min="34" max="34" width="3.140625" style="2" customWidth="1"/>
    <col min="35" max="46" width="3" style="2" customWidth="1"/>
    <col min="47" max="47" width="3.28515625" style="2" customWidth="1"/>
    <col min="48" max="48" width="3" style="2" customWidth="1"/>
    <col min="49" max="49" width="4.28515625" style="2" customWidth="1"/>
    <col min="50" max="50" width="3" style="2" customWidth="1"/>
    <col min="51" max="16384" width="9.140625" style="2"/>
  </cols>
  <sheetData>
    <row r="1" spans="1:52" ht="39.75" hidden="1" customHeight="1">
      <c r="A1" s="1"/>
      <c r="B1" s="39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8"/>
      <c r="AX1" s="669"/>
    </row>
    <row r="2" spans="1:52" ht="15.75" hidden="1" thickBot="1">
      <c r="A2" s="1"/>
      <c r="B2" s="39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8"/>
      <c r="AX2" s="669"/>
    </row>
    <row r="3" spans="1:52" ht="15.75" customHeight="1" thickBot="1">
      <c r="A3" s="680"/>
      <c r="B3" s="695" t="s">
        <v>124</v>
      </c>
      <c r="C3" s="698" t="s">
        <v>212</v>
      </c>
      <c r="D3" s="700"/>
      <c r="E3" s="687"/>
      <c r="F3" s="701" t="s">
        <v>0</v>
      </c>
      <c r="G3" s="706" t="s">
        <v>162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07"/>
      <c r="AX3" s="708"/>
      <c r="AY3" s="71"/>
    </row>
    <row r="4" spans="1:52" ht="13.5" customHeight="1" thickBot="1">
      <c r="A4" s="681"/>
      <c r="B4" s="696"/>
      <c r="C4" s="699"/>
      <c r="D4" s="670" t="s">
        <v>208</v>
      </c>
      <c r="E4" s="670" t="s">
        <v>209</v>
      </c>
      <c r="F4" s="702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7"/>
      <c r="P4" s="700" t="s">
        <v>10</v>
      </c>
      <c r="Q4" s="686"/>
      <c r="R4" s="686"/>
      <c r="S4" s="687"/>
      <c r="T4" s="712" t="s">
        <v>11</v>
      </c>
      <c r="U4" s="712"/>
      <c r="V4" s="712"/>
      <c r="W4" s="713"/>
      <c r="X4" s="714" t="s">
        <v>12</v>
      </c>
      <c r="Y4" s="712"/>
      <c r="Z4" s="712"/>
      <c r="AA4" s="712"/>
      <c r="AB4" s="713"/>
      <c r="AC4" s="712" t="s">
        <v>13</v>
      </c>
      <c r="AD4" s="712"/>
      <c r="AE4" s="712"/>
      <c r="AF4" s="713"/>
      <c r="AG4" s="712" t="s">
        <v>14</v>
      </c>
      <c r="AH4" s="712"/>
      <c r="AI4" s="712"/>
      <c r="AJ4" s="713"/>
      <c r="AK4" s="714" t="s">
        <v>15</v>
      </c>
      <c r="AL4" s="712"/>
      <c r="AM4" s="712"/>
      <c r="AN4" s="712"/>
      <c r="AO4" s="715"/>
      <c r="AP4" s="674" t="s">
        <v>16</v>
      </c>
      <c r="AQ4" s="675"/>
      <c r="AR4" s="675"/>
      <c r="AS4" s="676"/>
      <c r="AT4" s="709" t="s">
        <v>17</v>
      </c>
      <c r="AU4" s="710"/>
      <c r="AV4" s="710"/>
      <c r="AW4" s="711"/>
      <c r="AX4" s="654" t="s">
        <v>163</v>
      </c>
      <c r="AY4" s="210"/>
    </row>
    <row r="5" spans="1:52">
      <c r="A5" s="681"/>
      <c r="B5" s="696"/>
      <c r="C5" s="699"/>
      <c r="D5" s="671"/>
      <c r="E5" s="671"/>
      <c r="F5" s="14" t="s">
        <v>2</v>
      </c>
      <c r="G5" s="21">
        <v>2</v>
      </c>
      <c r="H5" s="22">
        <v>9</v>
      </c>
      <c r="I5" s="22">
        <v>16</v>
      </c>
      <c r="J5" s="22">
        <v>23</v>
      </c>
      <c r="K5" s="23">
        <v>30</v>
      </c>
      <c r="L5" s="11">
        <v>7</v>
      </c>
      <c r="M5" s="5">
        <v>14</v>
      </c>
      <c r="N5" s="5">
        <v>21</v>
      </c>
      <c r="O5" s="5">
        <v>28</v>
      </c>
      <c r="P5" s="80">
        <v>4</v>
      </c>
      <c r="Q5" s="5">
        <v>11</v>
      </c>
      <c r="R5" s="5">
        <v>18</v>
      </c>
      <c r="S5" s="12">
        <v>25</v>
      </c>
      <c r="T5" s="21">
        <v>2</v>
      </c>
      <c r="U5" s="22">
        <v>9</v>
      </c>
      <c r="V5" s="22">
        <v>16</v>
      </c>
      <c r="W5" s="119">
        <v>23</v>
      </c>
      <c r="X5" s="117">
        <v>30</v>
      </c>
      <c r="Y5" s="200">
        <v>6</v>
      </c>
      <c r="Z5" s="22">
        <v>13</v>
      </c>
      <c r="AA5" s="22">
        <v>20</v>
      </c>
      <c r="AB5" s="23">
        <v>27</v>
      </c>
      <c r="AC5" s="21">
        <v>3</v>
      </c>
      <c r="AD5" s="22">
        <v>10</v>
      </c>
      <c r="AE5" s="22">
        <v>17</v>
      </c>
      <c r="AF5" s="326">
        <v>24</v>
      </c>
      <c r="AG5" s="21">
        <v>2</v>
      </c>
      <c r="AH5" s="204">
        <v>9</v>
      </c>
      <c r="AI5" s="22">
        <v>16</v>
      </c>
      <c r="AJ5" s="23">
        <v>23</v>
      </c>
      <c r="AK5" s="21">
        <v>30</v>
      </c>
      <c r="AL5" s="114">
        <v>6</v>
      </c>
      <c r="AM5" s="471">
        <v>13</v>
      </c>
      <c r="AN5" s="471">
        <v>20</v>
      </c>
      <c r="AO5" s="23">
        <v>27</v>
      </c>
      <c r="AP5" s="21">
        <v>4</v>
      </c>
      <c r="AQ5" s="22">
        <v>11</v>
      </c>
      <c r="AR5" s="22">
        <v>18</v>
      </c>
      <c r="AS5" s="54">
        <v>25</v>
      </c>
      <c r="AT5" s="56">
        <v>1</v>
      </c>
      <c r="AU5" s="22">
        <v>8</v>
      </c>
      <c r="AV5" s="22">
        <v>15</v>
      </c>
      <c r="AW5" s="473">
        <v>22</v>
      </c>
      <c r="AX5" s="32">
        <v>29</v>
      </c>
      <c r="AY5" s="23"/>
      <c r="AZ5" s="2" t="s">
        <v>115</v>
      </c>
    </row>
    <row r="6" spans="1:52" ht="15.75" thickBot="1">
      <c r="A6" s="681"/>
      <c r="B6" s="696"/>
      <c r="C6" s="699"/>
      <c r="D6" s="671"/>
      <c r="E6" s="671"/>
      <c r="F6" s="15" t="s">
        <v>3</v>
      </c>
      <c r="G6" s="6">
        <v>3</v>
      </c>
      <c r="H6" s="2">
        <v>10</v>
      </c>
      <c r="I6" s="2">
        <v>17</v>
      </c>
      <c r="J6" s="2">
        <v>24</v>
      </c>
      <c r="K6" s="7">
        <v>1</v>
      </c>
      <c r="L6" s="6">
        <v>8</v>
      </c>
      <c r="M6" s="2">
        <v>15</v>
      </c>
      <c r="N6" s="2">
        <v>22</v>
      </c>
      <c r="O6" s="2">
        <v>29</v>
      </c>
      <c r="P6" s="90">
        <v>5</v>
      </c>
      <c r="Q6" s="2">
        <v>12</v>
      </c>
      <c r="R6" s="2">
        <v>19</v>
      </c>
      <c r="S6" s="7">
        <v>26</v>
      </c>
      <c r="T6" s="6">
        <v>3</v>
      </c>
      <c r="U6" s="2">
        <v>10</v>
      </c>
      <c r="V6" s="2">
        <v>17</v>
      </c>
      <c r="W6" s="58">
        <v>24</v>
      </c>
      <c r="X6" s="353">
        <v>31</v>
      </c>
      <c r="Y6" s="201">
        <v>7</v>
      </c>
      <c r="Z6" s="2">
        <v>14</v>
      </c>
      <c r="AA6" s="2">
        <v>21</v>
      </c>
      <c r="AB6" s="7">
        <v>28</v>
      </c>
      <c r="AC6" s="6">
        <v>4</v>
      </c>
      <c r="AD6" s="2">
        <v>11</v>
      </c>
      <c r="AE6" s="2">
        <v>18</v>
      </c>
      <c r="AF6" s="7">
        <v>25</v>
      </c>
      <c r="AG6" s="6">
        <v>3</v>
      </c>
      <c r="AH6" s="2">
        <v>10</v>
      </c>
      <c r="AI6" s="2">
        <v>17</v>
      </c>
      <c r="AJ6" s="7">
        <v>24</v>
      </c>
      <c r="AK6" s="6">
        <v>31</v>
      </c>
      <c r="AL6" s="90">
        <v>7</v>
      </c>
      <c r="AM6" s="30">
        <v>14</v>
      </c>
      <c r="AN6" s="30">
        <v>21</v>
      </c>
      <c r="AO6" s="7">
        <v>28</v>
      </c>
      <c r="AP6" s="6">
        <v>5</v>
      </c>
      <c r="AQ6" s="2">
        <v>12</v>
      </c>
      <c r="AR6" s="2">
        <v>19</v>
      </c>
      <c r="AS6" s="51">
        <v>26</v>
      </c>
      <c r="AT6" s="4">
        <v>2</v>
      </c>
      <c r="AU6" s="2">
        <v>9</v>
      </c>
      <c r="AV6" s="2">
        <v>16</v>
      </c>
      <c r="AW6" s="34">
        <v>23</v>
      </c>
      <c r="AX6" s="33">
        <v>30</v>
      </c>
      <c r="AY6" s="267"/>
      <c r="AZ6" s="2" t="s">
        <v>116</v>
      </c>
    </row>
    <row r="7" spans="1:52">
      <c r="A7" s="681"/>
      <c r="B7" s="696"/>
      <c r="C7" s="699"/>
      <c r="D7" s="671"/>
      <c r="E7" s="671"/>
      <c r="F7" s="15" t="s">
        <v>4</v>
      </c>
      <c r="G7" s="6">
        <v>4</v>
      </c>
      <c r="H7" s="2">
        <v>11</v>
      </c>
      <c r="I7" s="2">
        <v>18</v>
      </c>
      <c r="J7" s="2">
        <v>25</v>
      </c>
      <c r="K7" s="7">
        <v>2</v>
      </c>
      <c r="L7" s="6">
        <v>9</v>
      </c>
      <c r="M7" s="2">
        <v>16</v>
      </c>
      <c r="N7" s="2">
        <v>23</v>
      </c>
      <c r="O7" s="2">
        <v>30</v>
      </c>
      <c r="P7" s="90">
        <v>6</v>
      </c>
      <c r="Q7" s="5">
        <v>13</v>
      </c>
      <c r="R7" s="5">
        <v>20</v>
      </c>
      <c r="S7" s="12">
        <v>27</v>
      </c>
      <c r="T7" s="6">
        <v>4</v>
      </c>
      <c r="U7" s="2">
        <v>11</v>
      </c>
      <c r="V7" s="2">
        <v>18</v>
      </c>
      <c r="W7" s="58">
        <v>25</v>
      </c>
      <c r="X7" s="130">
        <v>1</v>
      </c>
      <c r="Y7" s="201">
        <v>8</v>
      </c>
      <c r="Z7" s="2">
        <v>15</v>
      </c>
      <c r="AA7" s="2">
        <v>22</v>
      </c>
      <c r="AB7" s="7">
        <v>29</v>
      </c>
      <c r="AC7" s="6">
        <v>5</v>
      </c>
      <c r="AD7" s="2">
        <v>12</v>
      </c>
      <c r="AE7" s="2">
        <v>19</v>
      </c>
      <c r="AF7" s="7">
        <v>26</v>
      </c>
      <c r="AG7" s="6">
        <v>4</v>
      </c>
      <c r="AH7" s="2">
        <v>11</v>
      </c>
      <c r="AI7" s="2">
        <v>18</v>
      </c>
      <c r="AJ7" s="7">
        <v>25</v>
      </c>
      <c r="AK7" s="6">
        <v>1</v>
      </c>
      <c r="AL7" s="90">
        <v>8</v>
      </c>
      <c r="AM7" s="30">
        <v>15</v>
      </c>
      <c r="AN7" s="30">
        <v>22</v>
      </c>
      <c r="AO7" s="566">
        <v>29</v>
      </c>
      <c r="AP7" s="6">
        <v>6</v>
      </c>
      <c r="AQ7" s="22">
        <v>13</v>
      </c>
      <c r="AR7" s="22">
        <v>20</v>
      </c>
      <c r="AS7" s="54">
        <v>27</v>
      </c>
      <c r="AT7" s="56">
        <v>3</v>
      </c>
      <c r="AU7" s="22">
        <v>10</v>
      </c>
      <c r="AV7" s="22">
        <v>17</v>
      </c>
      <c r="AW7" s="473">
        <v>24</v>
      </c>
      <c r="AX7" s="33">
        <v>1</v>
      </c>
      <c r="AY7" s="269"/>
      <c r="AZ7" s="2" t="s">
        <v>127</v>
      </c>
    </row>
    <row r="8" spans="1:52" ht="15.75" thickBot="1">
      <c r="A8" s="681"/>
      <c r="B8" s="696"/>
      <c r="C8" s="699"/>
      <c r="D8" s="671"/>
      <c r="E8" s="671"/>
      <c r="F8" s="15" t="s">
        <v>5</v>
      </c>
      <c r="G8" s="6">
        <v>5</v>
      </c>
      <c r="H8" s="2">
        <v>12</v>
      </c>
      <c r="I8" s="2">
        <v>19</v>
      </c>
      <c r="J8" s="2">
        <v>26</v>
      </c>
      <c r="K8" s="7">
        <v>3</v>
      </c>
      <c r="L8" s="6">
        <v>10</v>
      </c>
      <c r="M8" s="2">
        <v>17</v>
      </c>
      <c r="N8" s="2">
        <v>24</v>
      </c>
      <c r="O8" s="2">
        <v>31</v>
      </c>
      <c r="P8" s="90">
        <v>7</v>
      </c>
      <c r="Q8" s="2">
        <v>14</v>
      </c>
      <c r="R8" s="2">
        <v>21</v>
      </c>
      <c r="S8" s="7">
        <v>28</v>
      </c>
      <c r="T8" s="6">
        <v>5</v>
      </c>
      <c r="U8" s="2">
        <v>12</v>
      </c>
      <c r="V8" s="2">
        <v>19</v>
      </c>
      <c r="W8" s="58">
        <v>26</v>
      </c>
      <c r="X8" s="130">
        <v>2</v>
      </c>
      <c r="Y8" s="49">
        <v>9</v>
      </c>
      <c r="Z8" s="2">
        <v>16</v>
      </c>
      <c r="AA8" s="2">
        <v>23</v>
      </c>
      <c r="AB8" s="7">
        <v>30</v>
      </c>
      <c r="AC8" s="6">
        <v>6</v>
      </c>
      <c r="AD8" s="2">
        <v>13</v>
      </c>
      <c r="AE8" s="2">
        <v>20</v>
      </c>
      <c r="AF8" s="7">
        <v>27</v>
      </c>
      <c r="AG8" s="6">
        <v>5</v>
      </c>
      <c r="AH8" s="2">
        <v>12</v>
      </c>
      <c r="AI8" s="2">
        <v>19</v>
      </c>
      <c r="AJ8" s="7">
        <v>26</v>
      </c>
      <c r="AK8" s="6">
        <v>2</v>
      </c>
      <c r="AL8" s="90">
        <v>9</v>
      </c>
      <c r="AM8" s="30">
        <v>16</v>
      </c>
      <c r="AN8" s="30">
        <v>23</v>
      </c>
      <c r="AO8" s="7">
        <v>30</v>
      </c>
      <c r="AP8" s="6">
        <v>7</v>
      </c>
      <c r="AQ8" s="2">
        <v>14</v>
      </c>
      <c r="AR8" s="2">
        <v>21</v>
      </c>
      <c r="AS8" s="51">
        <v>28</v>
      </c>
      <c r="AT8" s="4">
        <v>4</v>
      </c>
      <c r="AU8" s="2">
        <v>11</v>
      </c>
      <c r="AV8" s="2">
        <v>18</v>
      </c>
      <c r="AW8" s="34">
        <v>25</v>
      </c>
      <c r="AX8" s="33">
        <v>2</v>
      </c>
      <c r="AY8" s="97"/>
      <c r="AZ8" s="2" t="s">
        <v>128</v>
      </c>
    </row>
    <row r="9" spans="1:52">
      <c r="A9" s="681"/>
      <c r="B9" s="696"/>
      <c r="C9" s="699"/>
      <c r="D9" s="671"/>
      <c r="E9" s="671"/>
      <c r="F9" s="15" t="s">
        <v>6</v>
      </c>
      <c r="G9" s="6">
        <v>6</v>
      </c>
      <c r="H9" s="2">
        <v>13</v>
      </c>
      <c r="I9" s="2">
        <v>20</v>
      </c>
      <c r="J9" s="2">
        <v>27</v>
      </c>
      <c r="K9" s="7">
        <v>4</v>
      </c>
      <c r="L9" s="6">
        <v>11</v>
      </c>
      <c r="M9" s="2">
        <v>18</v>
      </c>
      <c r="N9" s="2">
        <v>25</v>
      </c>
      <c r="O9" s="2">
        <v>1</v>
      </c>
      <c r="P9" s="90">
        <v>8</v>
      </c>
      <c r="Q9" s="5">
        <v>15</v>
      </c>
      <c r="R9" s="5">
        <v>22</v>
      </c>
      <c r="S9" s="12">
        <v>29</v>
      </c>
      <c r="T9" s="6">
        <v>6</v>
      </c>
      <c r="U9" s="2">
        <v>13</v>
      </c>
      <c r="V9" s="2">
        <v>20</v>
      </c>
      <c r="W9" s="58">
        <v>27</v>
      </c>
      <c r="X9" s="130">
        <v>3</v>
      </c>
      <c r="Y9" s="49">
        <v>10</v>
      </c>
      <c r="Z9" s="2">
        <v>17</v>
      </c>
      <c r="AA9" s="2">
        <v>24</v>
      </c>
      <c r="AB9" s="7">
        <v>31</v>
      </c>
      <c r="AC9" s="6">
        <v>7</v>
      </c>
      <c r="AD9" s="2">
        <v>14</v>
      </c>
      <c r="AE9" s="2">
        <v>21</v>
      </c>
      <c r="AF9" s="7">
        <v>28</v>
      </c>
      <c r="AG9" s="6">
        <v>6</v>
      </c>
      <c r="AH9" s="2">
        <v>13</v>
      </c>
      <c r="AI9" s="2">
        <v>20</v>
      </c>
      <c r="AJ9" s="7">
        <v>27</v>
      </c>
      <c r="AK9" s="66">
        <v>3</v>
      </c>
      <c r="AL9" s="90">
        <v>10</v>
      </c>
      <c r="AM9" s="30">
        <v>17</v>
      </c>
      <c r="AN9" s="30">
        <v>24</v>
      </c>
      <c r="AO9" s="567">
        <v>1</v>
      </c>
      <c r="AP9" s="6">
        <v>8</v>
      </c>
      <c r="AQ9" s="22">
        <v>15</v>
      </c>
      <c r="AR9" s="22">
        <v>22</v>
      </c>
      <c r="AS9" s="54">
        <v>29</v>
      </c>
      <c r="AT9" s="56">
        <v>5</v>
      </c>
      <c r="AU9" s="204">
        <v>12</v>
      </c>
      <c r="AV9" s="22">
        <v>19</v>
      </c>
      <c r="AW9" s="473">
        <v>26</v>
      </c>
      <c r="AX9" s="33">
        <v>3</v>
      </c>
      <c r="AY9" s="7"/>
    </row>
    <row r="10" spans="1:52" ht="15.75" thickBot="1">
      <c r="A10" s="681"/>
      <c r="B10" s="696"/>
      <c r="C10" s="699"/>
      <c r="D10" s="671"/>
      <c r="E10" s="671"/>
      <c r="F10" s="16" t="s">
        <v>7</v>
      </c>
      <c r="G10" s="315">
        <v>7</v>
      </c>
      <c r="H10" s="9">
        <v>14</v>
      </c>
      <c r="I10" s="9">
        <v>21</v>
      </c>
      <c r="J10" s="9">
        <v>28</v>
      </c>
      <c r="K10" s="10">
        <v>5</v>
      </c>
      <c r="L10" s="28">
        <v>12</v>
      </c>
      <c r="M10" s="20">
        <v>19</v>
      </c>
      <c r="N10" s="20">
        <v>26</v>
      </c>
      <c r="O10" s="20">
        <v>2</v>
      </c>
      <c r="P10" s="91">
        <v>9</v>
      </c>
      <c r="Q10" s="2">
        <v>16</v>
      </c>
      <c r="R10" s="2">
        <v>23</v>
      </c>
      <c r="S10" s="12">
        <v>30</v>
      </c>
      <c r="T10" s="8">
        <v>7</v>
      </c>
      <c r="U10" s="9">
        <v>14</v>
      </c>
      <c r="V10" s="9">
        <v>21</v>
      </c>
      <c r="W10" s="653">
        <v>28</v>
      </c>
      <c r="X10" s="329">
        <v>4</v>
      </c>
      <c r="Y10" s="96">
        <v>11</v>
      </c>
      <c r="Z10" s="20">
        <v>18</v>
      </c>
      <c r="AA10" s="20">
        <v>25</v>
      </c>
      <c r="AB10" s="27">
        <v>1</v>
      </c>
      <c r="AC10" s="28">
        <v>8</v>
      </c>
      <c r="AD10" s="20">
        <v>15</v>
      </c>
      <c r="AE10" s="656" t="s">
        <v>144</v>
      </c>
      <c r="AF10" s="27">
        <v>29</v>
      </c>
      <c r="AG10" s="28">
        <v>7</v>
      </c>
      <c r="AH10" s="20">
        <v>14</v>
      </c>
      <c r="AI10" s="20">
        <v>21</v>
      </c>
      <c r="AJ10" s="27">
        <v>28</v>
      </c>
      <c r="AK10" s="462">
        <v>4</v>
      </c>
      <c r="AL10" s="91">
        <v>11</v>
      </c>
      <c r="AM10" s="468">
        <v>18</v>
      </c>
      <c r="AN10" s="468">
        <v>25</v>
      </c>
      <c r="AO10" s="27">
        <v>2</v>
      </c>
      <c r="AP10" s="199">
        <v>9</v>
      </c>
      <c r="AQ10" s="20">
        <v>16</v>
      </c>
      <c r="AR10" s="20">
        <v>23</v>
      </c>
      <c r="AS10" s="331">
        <v>30</v>
      </c>
      <c r="AT10" s="26">
        <v>6</v>
      </c>
      <c r="AU10" s="20">
        <v>13</v>
      </c>
      <c r="AV10" s="20">
        <v>20</v>
      </c>
      <c r="AW10" s="34">
        <v>27</v>
      </c>
      <c r="AX10" s="625">
        <v>4</v>
      </c>
      <c r="AY10" s="10"/>
    </row>
    <row r="11" spans="1:52" ht="15.75" thickBot="1">
      <c r="A11" s="681"/>
      <c r="B11" s="696"/>
      <c r="C11" s="699"/>
      <c r="D11" s="671"/>
      <c r="E11" s="671"/>
      <c r="F11" s="680"/>
      <c r="G11" s="24"/>
      <c r="H11" s="25"/>
      <c r="I11" s="25"/>
      <c r="J11" s="25" t="s">
        <v>211</v>
      </c>
      <c r="K11" s="25"/>
      <c r="L11" s="25"/>
      <c r="M11" s="25"/>
      <c r="N11" s="25"/>
      <c r="O11" s="25"/>
      <c r="P11" s="25"/>
      <c r="Q11" s="84"/>
      <c r="R11" s="25"/>
      <c r="S11" s="25"/>
      <c r="T11" s="25"/>
      <c r="U11" s="25"/>
      <c r="V11" s="25"/>
      <c r="W11" s="291" t="s">
        <v>106</v>
      </c>
      <c r="X11" s="652" t="s">
        <v>105</v>
      </c>
      <c r="Y11" s="655" t="s">
        <v>105</v>
      </c>
      <c r="Z11" s="547"/>
      <c r="AA11" s="25"/>
      <c r="AB11" s="25"/>
      <c r="AC11" s="25"/>
      <c r="AD11" s="25"/>
      <c r="AE11" s="25"/>
      <c r="AF11" s="25"/>
      <c r="AG11" s="25"/>
      <c r="AH11" s="25" t="s">
        <v>210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661"/>
      <c r="AW11" s="239" t="s">
        <v>106</v>
      </c>
      <c r="AX11" s="279" t="s">
        <v>105</v>
      </c>
      <c r="AY11" s="4"/>
    </row>
    <row r="12" spans="1:52" s="19" customFormat="1" ht="12.75" customHeight="1" thickBot="1">
      <c r="A12" s="682"/>
      <c r="B12" s="697"/>
      <c r="C12" s="699"/>
      <c r="D12" s="671"/>
      <c r="E12" s="671"/>
      <c r="F12" s="682"/>
      <c r="G12" s="43">
        <v>1</v>
      </c>
      <c r="H12" s="44">
        <v>2</v>
      </c>
      <c r="I12" s="44">
        <v>3</v>
      </c>
      <c r="J12" s="44">
        <v>4</v>
      </c>
      <c r="K12" s="44">
        <v>5</v>
      </c>
      <c r="L12" s="44">
        <v>6</v>
      </c>
      <c r="M12" s="44">
        <v>7</v>
      </c>
      <c r="N12" s="44">
        <v>8</v>
      </c>
      <c r="O12" s="44">
        <v>9</v>
      </c>
      <c r="P12" s="44">
        <v>10</v>
      </c>
      <c r="Q12" s="48">
        <v>11</v>
      </c>
      <c r="R12" s="44">
        <v>12</v>
      </c>
      <c r="S12" s="44">
        <v>13</v>
      </c>
      <c r="T12" s="44">
        <v>14</v>
      </c>
      <c r="U12" s="44">
        <v>15</v>
      </c>
      <c r="V12" s="47">
        <v>16</v>
      </c>
      <c r="W12" s="283" t="s">
        <v>106</v>
      </c>
      <c r="X12" s="289" t="s">
        <v>105</v>
      </c>
      <c r="Y12" s="290" t="s">
        <v>105</v>
      </c>
      <c r="Z12" s="657">
        <v>17</v>
      </c>
      <c r="AA12" s="658">
        <v>18</v>
      </c>
      <c r="AB12" s="659">
        <v>19</v>
      </c>
      <c r="AC12" s="658">
        <v>20</v>
      </c>
      <c r="AD12" s="659">
        <v>21</v>
      </c>
      <c r="AE12" s="658">
        <v>22</v>
      </c>
      <c r="AF12" s="659">
        <v>23</v>
      </c>
      <c r="AG12" s="658">
        <v>24</v>
      </c>
      <c r="AH12" s="659">
        <v>25</v>
      </c>
      <c r="AI12" s="658">
        <v>26</v>
      </c>
      <c r="AJ12" s="659">
        <v>27</v>
      </c>
      <c r="AK12" s="658">
        <v>28</v>
      </c>
      <c r="AL12" s="660">
        <v>29</v>
      </c>
      <c r="AM12" s="259" t="s">
        <v>107</v>
      </c>
      <c r="AN12" s="259" t="s">
        <v>107</v>
      </c>
      <c r="AO12" s="658">
        <v>30</v>
      </c>
      <c r="AP12" s="659">
        <v>31</v>
      </c>
      <c r="AQ12" s="658">
        <v>32</v>
      </c>
      <c r="AR12" s="659">
        <v>33</v>
      </c>
      <c r="AS12" s="658">
        <v>34</v>
      </c>
      <c r="AT12" s="659">
        <v>35</v>
      </c>
      <c r="AU12" s="658">
        <v>36</v>
      </c>
      <c r="AV12" s="660">
        <v>37</v>
      </c>
      <c r="AW12" s="240" t="s">
        <v>106</v>
      </c>
      <c r="AX12" s="296" t="s">
        <v>105</v>
      </c>
    </row>
    <row r="13" spans="1:52">
      <c r="A13" s="5">
        <v>1</v>
      </c>
      <c r="B13" s="147" t="s">
        <v>18</v>
      </c>
      <c r="C13" s="21">
        <f>D13+E13</f>
        <v>41</v>
      </c>
      <c r="D13" s="22">
        <f>SUM(G13:V13)</f>
        <v>41</v>
      </c>
      <c r="E13" s="23">
        <f>SUM(Z13:AW13)</f>
        <v>0</v>
      </c>
      <c r="F13" s="74">
        <v>41</v>
      </c>
      <c r="G13" s="148">
        <v>3</v>
      </c>
      <c r="H13" s="5">
        <v>3</v>
      </c>
      <c r="I13" s="5">
        <v>3</v>
      </c>
      <c r="J13" s="5">
        <v>3</v>
      </c>
      <c r="K13" s="5">
        <v>3</v>
      </c>
      <c r="L13" s="5">
        <v>3</v>
      </c>
      <c r="M13" s="5">
        <v>3</v>
      </c>
      <c r="N13" s="5">
        <v>3</v>
      </c>
      <c r="O13" s="5">
        <v>3</v>
      </c>
      <c r="P13" s="5">
        <v>2</v>
      </c>
      <c r="Q13" s="89">
        <v>2</v>
      </c>
      <c r="R13" s="5">
        <v>2</v>
      </c>
      <c r="S13" s="5">
        <v>2</v>
      </c>
      <c r="T13" s="5">
        <v>2</v>
      </c>
      <c r="U13" s="5">
        <v>2</v>
      </c>
      <c r="V13" s="148">
        <v>2</v>
      </c>
      <c r="W13" s="231"/>
      <c r="X13" s="280"/>
      <c r="Y13" s="286"/>
      <c r="Z13" s="284"/>
      <c r="AA13" s="13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31"/>
      <c r="AM13" s="219"/>
      <c r="AN13" s="292"/>
      <c r="AO13" s="284"/>
      <c r="AP13" s="13"/>
      <c r="AQ13" s="5"/>
      <c r="AR13" s="5"/>
      <c r="AS13" s="5"/>
      <c r="AT13" s="5"/>
      <c r="AU13" s="5"/>
      <c r="AV13" s="31"/>
      <c r="AW13" s="295"/>
      <c r="AX13" s="297"/>
      <c r="AY13" s="4"/>
    </row>
    <row r="14" spans="1:52">
      <c r="A14" s="2">
        <v>2</v>
      </c>
      <c r="B14" s="98" t="s">
        <v>34</v>
      </c>
      <c r="C14" s="6">
        <f t="shared" ref="C14:C33" si="0">D14+E14</f>
        <v>58</v>
      </c>
      <c r="D14" s="2">
        <f t="shared" ref="D14:D34" si="1">SUM(G14:V14)</f>
        <v>28</v>
      </c>
      <c r="E14" s="7">
        <f t="shared" ref="E14:E34" si="2">SUM(Z14:AW14)</f>
        <v>30</v>
      </c>
      <c r="F14" s="15">
        <v>28</v>
      </c>
      <c r="G14" s="121"/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82">
        <v>3</v>
      </c>
      <c r="R14" s="2">
        <v>3</v>
      </c>
      <c r="S14" s="2">
        <v>3</v>
      </c>
      <c r="T14" s="2">
        <v>3</v>
      </c>
      <c r="U14" s="2">
        <v>3</v>
      </c>
      <c r="V14" s="121">
        <v>3</v>
      </c>
      <c r="W14" s="232"/>
      <c r="X14" s="281"/>
      <c r="Y14" s="287"/>
      <c r="Z14" s="277">
        <v>2</v>
      </c>
      <c r="AA14" s="4">
        <v>2</v>
      </c>
      <c r="AB14" s="2">
        <v>2</v>
      </c>
      <c r="AC14" s="2">
        <v>2</v>
      </c>
      <c r="AD14" s="2">
        <v>2</v>
      </c>
      <c r="AE14" s="2">
        <v>2</v>
      </c>
      <c r="AF14" s="2">
        <v>2</v>
      </c>
      <c r="AG14" s="2">
        <v>2</v>
      </c>
      <c r="AH14" s="2">
        <v>2</v>
      </c>
      <c r="AI14" s="2">
        <v>1</v>
      </c>
      <c r="AJ14" s="2">
        <v>1</v>
      </c>
      <c r="AK14" s="2">
        <v>1</v>
      </c>
      <c r="AL14" s="3">
        <v>1</v>
      </c>
      <c r="AM14" s="221"/>
      <c r="AN14" s="269"/>
      <c r="AO14" s="277">
        <v>1</v>
      </c>
      <c r="AP14" s="4">
        <v>1</v>
      </c>
      <c r="AQ14" s="2">
        <v>1</v>
      </c>
      <c r="AR14" s="2">
        <v>1</v>
      </c>
      <c r="AS14" s="2">
        <v>1</v>
      </c>
      <c r="AT14" s="2">
        <v>1</v>
      </c>
      <c r="AU14" s="2">
        <v>1</v>
      </c>
      <c r="AV14" s="3">
        <v>1</v>
      </c>
      <c r="AW14" s="232"/>
      <c r="AX14" s="298"/>
      <c r="AY14" s="4"/>
    </row>
    <row r="15" spans="1:52" ht="15.75" customHeight="1">
      <c r="A15" s="5">
        <v>3</v>
      </c>
      <c r="B15" s="98" t="s">
        <v>143</v>
      </c>
      <c r="C15" s="6">
        <f t="shared" si="0"/>
        <v>65</v>
      </c>
      <c r="D15" s="2">
        <f t="shared" si="1"/>
        <v>65</v>
      </c>
      <c r="E15" s="7">
        <f t="shared" si="2"/>
        <v>0</v>
      </c>
      <c r="F15" s="15">
        <v>65</v>
      </c>
      <c r="G15" s="121">
        <v>4</v>
      </c>
      <c r="H15" s="2">
        <v>4</v>
      </c>
      <c r="I15" s="2">
        <v>4</v>
      </c>
      <c r="J15" s="2">
        <v>4</v>
      </c>
      <c r="K15" s="2">
        <v>4</v>
      </c>
      <c r="L15" s="2">
        <v>4</v>
      </c>
      <c r="M15" s="2">
        <v>4</v>
      </c>
      <c r="N15" s="2">
        <v>4</v>
      </c>
      <c r="O15" s="2">
        <v>4</v>
      </c>
      <c r="P15" s="2">
        <v>4</v>
      </c>
      <c r="Q15" s="82">
        <v>4</v>
      </c>
      <c r="R15" s="2">
        <v>4</v>
      </c>
      <c r="S15" s="2">
        <v>4</v>
      </c>
      <c r="T15" s="2">
        <v>4</v>
      </c>
      <c r="U15" s="2">
        <v>4</v>
      </c>
      <c r="V15" s="121">
        <v>5</v>
      </c>
      <c r="W15" s="232"/>
      <c r="X15" s="281"/>
      <c r="Y15" s="287"/>
      <c r="Z15" s="277"/>
      <c r="AA15" s="4"/>
      <c r="AL15" s="3"/>
      <c r="AM15" s="221"/>
      <c r="AN15" s="269"/>
      <c r="AO15" s="277"/>
      <c r="AP15" s="4"/>
      <c r="AV15" s="3"/>
      <c r="AW15" s="232"/>
      <c r="AX15" s="298"/>
      <c r="AY15" s="4"/>
    </row>
    <row r="16" spans="1:52">
      <c r="A16" s="2">
        <v>4</v>
      </c>
      <c r="B16" s="98" t="s">
        <v>36</v>
      </c>
      <c r="C16" s="6">
        <f t="shared" si="0"/>
        <v>48</v>
      </c>
      <c r="D16" s="2">
        <f t="shared" si="1"/>
        <v>48</v>
      </c>
      <c r="E16" s="7">
        <f t="shared" si="2"/>
        <v>0</v>
      </c>
      <c r="F16" s="15">
        <v>48</v>
      </c>
      <c r="G16" s="121">
        <v>4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2</v>
      </c>
      <c r="P16" s="2">
        <v>2</v>
      </c>
      <c r="Q16" s="82">
        <v>2</v>
      </c>
      <c r="R16" s="2">
        <v>2</v>
      </c>
      <c r="S16" s="2">
        <v>2</v>
      </c>
      <c r="T16" s="2">
        <v>2</v>
      </c>
      <c r="U16" s="2">
        <v>2</v>
      </c>
      <c r="V16" s="121">
        <v>2</v>
      </c>
      <c r="W16" s="232"/>
      <c r="X16" s="281"/>
      <c r="Y16" s="287"/>
      <c r="Z16" s="277"/>
      <c r="AA16" s="4"/>
      <c r="AL16" s="3"/>
      <c r="AM16" s="221"/>
      <c r="AN16" s="269"/>
      <c r="AO16" s="277"/>
      <c r="AP16" s="4"/>
      <c r="AV16" s="3"/>
      <c r="AW16" s="232"/>
      <c r="AX16" s="298"/>
      <c r="AY16" s="4"/>
    </row>
    <row r="17" spans="1:51">
      <c r="A17" s="5">
        <v>5</v>
      </c>
      <c r="B17" s="98" t="s">
        <v>37</v>
      </c>
      <c r="C17" s="6">
        <f t="shared" si="0"/>
        <v>64</v>
      </c>
      <c r="D17" s="2">
        <f t="shared" si="1"/>
        <v>38</v>
      </c>
      <c r="E17" s="7">
        <f t="shared" si="2"/>
        <v>26</v>
      </c>
      <c r="F17" s="15">
        <v>38</v>
      </c>
      <c r="G17" s="121">
        <v>2</v>
      </c>
      <c r="H17" s="359">
        <v>2</v>
      </c>
      <c r="I17" s="359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82">
        <v>3</v>
      </c>
      <c r="R17" s="2">
        <v>3</v>
      </c>
      <c r="S17" s="2">
        <v>3</v>
      </c>
      <c r="T17" s="2">
        <v>3</v>
      </c>
      <c r="U17" s="2">
        <v>3</v>
      </c>
      <c r="V17" s="121">
        <v>3</v>
      </c>
      <c r="W17" s="232"/>
      <c r="X17" s="281"/>
      <c r="Y17" s="287"/>
      <c r="Z17" s="277">
        <v>2</v>
      </c>
      <c r="AA17" s="4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3">
        <v>2</v>
      </c>
      <c r="AM17" s="221"/>
      <c r="AN17" s="269"/>
      <c r="AO17" s="277"/>
      <c r="AP17" s="4"/>
      <c r="AV17" s="3"/>
      <c r="AW17" s="232"/>
      <c r="AX17" s="298"/>
      <c r="AY17" s="4"/>
    </row>
    <row r="18" spans="1:51">
      <c r="A18" s="2">
        <v>6</v>
      </c>
      <c r="B18" s="98" t="s">
        <v>35</v>
      </c>
      <c r="C18" s="6">
        <f t="shared" si="0"/>
        <v>48</v>
      </c>
      <c r="D18" s="2">
        <f t="shared" si="1"/>
        <v>0</v>
      </c>
      <c r="E18" s="7">
        <f t="shared" si="2"/>
        <v>48</v>
      </c>
      <c r="F18" s="15"/>
      <c r="G18" s="121"/>
      <c r="V18" s="121"/>
      <c r="W18" s="232"/>
      <c r="X18" s="281"/>
      <c r="Y18" s="287"/>
      <c r="Z18" s="277">
        <v>2</v>
      </c>
      <c r="AA18" s="4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2</v>
      </c>
      <c r="AH18" s="2">
        <v>2</v>
      </c>
      <c r="AI18" s="2">
        <v>2</v>
      </c>
      <c r="AJ18" s="2">
        <v>2</v>
      </c>
      <c r="AK18" s="2">
        <v>2</v>
      </c>
      <c r="AL18" s="3">
        <v>2</v>
      </c>
      <c r="AM18" s="221"/>
      <c r="AN18" s="269"/>
      <c r="AO18" s="277">
        <v>2</v>
      </c>
      <c r="AP18" s="4">
        <v>2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3">
        <v>3</v>
      </c>
      <c r="AW18" s="232"/>
      <c r="AX18" s="298"/>
      <c r="AY18" s="4"/>
    </row>
    <row r="19" spans="1:51" ht="15.75" customHeight="1">
      <c r="B19" s="98" t="s">
        <v>74</v>
      </c>
      <c r="C19" s="6">
        <f t="shared" si="0"/>
        <v>34</v>
      </c>
      <c r="D19" s="2">
        <v>0</v>
      </c>
      <c r="E19" s="7">
        <f t="shared" si="2"/>
        <v>34</v>
      </c>
      <c r="F19" s="15"/>
      <c r="G19" s="121"/>
      <c r="I19" s="121"/>
      <c r="K19" s="121"/>
      <c r="M19" s="121"/>
      <c r="O19" s="121"/>
      <c r="Q19" s="121"/>
      <c r="S19" s="121"/>
      <c r="U19" s="121"/>
      <c r="W19" s="232"/>
      <c r="X19" s="281"/>
      <c r="Y19" s="287"/>
      <c r="Z19" s="277">
        <v>2</v>
      </c>
      <c r="AA19" s="4">
        <v>2</v>
      </c>
      <c r="AB19" s="277">
        <v>2</v>
      </c>
      <c r="AC19" s="4">
        <v>2</v>
      </c>
      <c r="AD19" s="277">
        <v>2</v>
      </c>
      <c r="AE19" s="4">
        <v>2</v>
      </c>
      <c r="AF19" s="277">
        <v>2</v>
      </c>
      <c r="AG19" s="4">
        <v>2</v>
      </c>
      <c r="AH19" s="277">
        <v>2</v>
      </c>
      <c r="AI19" s="4">
        <v>2</v>
      </c>
      <c r="AJ19" s="277">
        <v>2</v>
      </c>
      <c r="AK19" s="4">
        <v>2</v>
      </c>
      <c r="AL19" s="277">
        <v>2</v>
      </c>
      <c r="AM19" s="221"/>
      <c r="AN19" s="269"/>
      <c r="AO19" s="277">
        <v>1</v>
      </c>
      <c r="AP19" s="4">
        <v>1</v>
      </c>
      <c r="AQ19" s="277">
        <v>1</v>
      </c>
      <c r="AR19" s="4">
        <v>1</v>
      </c>
      <c r="AS19" s="277">
        <v>1</v>
      </c>
      <c r="AT19" s="4">
        <v>1</v>
      </c>
      <c r="AU19" s="277">
        <v>1</v>
      </c>
      <c r="AV19" s="3">
        <v>1</v>
      </c>
      <c r="AW19" s="232"/>
      <c r="AX19" s="298"/>
      <c r="AY19" s="4"/>
    </row>
    <row r="20" spans="1:51" ht="19.5" customHeight="1">
      <c r="A20" s="2">
        <v>8</v>
      </c>
      <c r="B20" s="98" t="s">
        <v>38</v>
      </c>
      <c r="C20" s="6">
        <f t="shared" si="0"/>
        <v>68</v>
      </c>
      <c r="D20" s="2">
        <f t="shared" si="1"/>
        <v>34</v>
      </c>
      <c r="E20" s="7">
        <f t="shared" si="2"/>
        <v>34</v>
      </c>
      <c r="F20" s="15">
        <v>34</v>
      </c>
      <c r="G20" s="121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82">
        <v>2</v>
      </c>
      <c r="R20" s="2">
        <v>2</v>
      </c>
      <c r="S20" s="2">
        <v>2</v>
      </c>
      <c r="T20" s="2">
        <v>2</v>
      </c>
      <c r="U20" s="2">
        <v>2</v>
      </c>
      <c r="V20" s="121">
        <v>4</v>
      </c>
      <c r="W20" s="232"/>
      <c r="X20" s="281"/>
      <c r="Y20" s="287"/>
      <c r="Z20" s="277">
        <v>2</v>
      </c>
      <c r="AA20" s="4">
        <v>2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2</v>
      </c>
      <c r="AJ20" s="2">
        <v>2</v>
      </c>
      <c r="AK20" s="2">
        <v>2</v>
      </c>
      <c r="AL20" s="3">
        <v>2</v>
      </c>
      <c r="AM20" s="221"/>
      <c r="AN20" s="269"/>
      <c r="AO20" s="277">
        <v>1</v>
      </c>
      <c r="AP20" s="4">
        <v>1</v>
      </c>
      <c r="AQ20" s="277">
        <v>1</v>
      </c>
      <c r="AR20" s="4">
        <v>1</v>
      </c>
      <c r="AS20" s="277">
        <v>1</v>
      </c>
      <c r="AT20" s="4">
        <v>1</v>
      </c>
      <c r="AU20" s="277">
        <v>1</v>
      </c>
      <c r="AV20" s="4">
        <v>1</v>
      </c>
      <c r="AW20" s="232"/>
      <c r="AX20" s="298"/>
      <c r="AY20" s="4"/>
    </row>
    <row r="21" spans="1:51">
      <c r="A21" s="5">
        <v>9</v>
      </c>
      <c r="B21" s="98" t="s">
        <v>39</v>
      </c>
      <c r="C21" s="6">
        <f t="shared" si="0"/>
        <v>48</v>
      </c>
      <c r="D21" s="2">
        <f t="shared" si="1"/>
        <v>0</v>
      </c>
      <c r="E21" s="7">
        <f t="shared" si="2"/>
        <v>48</v>
      </c>
      <c r="F21" s="15"/>
      <c r="G21" s="121"/>
      <c r="V21" s="121"/>
      <c r="W21" s="232"/>
      <c r="X21" s="281"/>
      <c r="Y21" s="287"/>
      <c r="Z21" s="277">
        <v>3</v>
      </c>
      <c r="AA21" s="4">
        <v>3</v>
      </c>
      <c r="AB21" s="2">
        <v>3</v>
      </c>
      <c r="AC21" s="2">
        <v>3</v>
      </c>
      <c r="AD21" s="2">
        <v>3</v>
      </c>
      <c r="AE21" s="2">
        <v>3</v>
      </c>
      <c r="AF21" s="2">
        <v>2</v>
      </c>
      <c r="AG21" s="2">
        <v>2</v>
      </c>
      <c r="AH21" s="2">
        <v>2</v>
      </c>
      <c r="AI21" s="2">
        <v>2</v>
      </c>
      <c r="AJ21" s="2">
        <v>2</v>
      </c>
      <c r="AK21" s="2">
        <v>2</v>
      </c>
      <c r="AL21" s="3">
        <v>2</v>
      </c>
      <c r="AM21" s="221"/>
      <c r="AN21" s="269"/>
      <c r="AO21" s="277">
        <v>2</v>
      </c>
      <c r="AP21" s="4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3">
        <v>2</v>
      </c>
      <c r="AW21" s="232"/>
      <c r="AX21" s="298"/>
      <c r="AY21" s="4"/>
    </row>
    <row r="22" spans="1:51" ht="24.75" customHeight="1">
      <c r="A22" s="2">
        <v>10</v>
      </c>
      <c r="B22" s="98" t="s">
        <v>40</v>
      </c>
      <c r="C22" s="6">
        <f t="shared" si="0"/>
        <v>96</v>
      </c>
      <c r="D22" s="2">
        <f t="shared" si="1"/>
        <v>48</v>
      </c>
      <c r="E22" s="7">
        <f t="shared" si="2"/>
        <v>48</v>
      </c>
      <c r="F22" s="15">
        <v>48</v>
      </c>
      <c r="G22" s="121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3</v>
      </c>
      <c r="O22" s="2">
        <v>5</v>
      </c>
      <c r="P22" s="2">
        <v>6</v>
      </c>
      <c r="Q22" s="82">
        <v>6</v>
      </c>
      <c r="R22" s="2">
        <v>4</v>
      </c>
      <c r="S22" s="2">
        <v>6</v>
      </c>
      <c r="T22" s="2">
        <v>6</v>
      </c>
      <c r="U22" s="2">
        <v>4</v>
      </c>
      <c r="V22" s="121">
        <v>1</v>
      </c>
      <c r="W22" s="232"/>
      <c r="X22" s="281"/>
      <c r="Y22" s="287"/>
      <c r="Z22" s="277">
        <v>2</v>
      </c>
      <c r="AA22" s="4">
        <v>2</v>
      </c>
      <c r="AB22" s="2">
        <v>3</v>
      </c>
      <c r="AC22" s="2">
        <v>3</v>
      </c>
      <c r="AD22" s="2">
        <v>3</v>
      </c>
      <c r="AE22" s="2">
        <v>3</v>
      </c>
      <c r="AF22" s="2">
        <v>3</v>
      </c>
      <c r="AG22" s="2">
        <v>3</v>
      </c>
      <c r="AH22" s="2">
        <v>2</v>
      </c>
      <c r="AI22" s="2">
        <v>2</v>
      </c>
      <c r="AJ22" s="2">
        <v>2</v>
      </c>
      <c r="AK22" s="2">
        <v>2</v>
      </c>
      <c r="AL22" s="3">
        <v>2</v>
      </c>
      <c r="AM22" s="221"/>
      <c r="AN22" s="269"/>
      <c r="AO22" s="277">
        <v>2</v>
      </c>
      <c r="AP22" s="4">
        <v>2</v>
      </c>
      <c r="AQ22" s="2">
        <v>2</v>
      </c>
      <c r="AR22" s="2">
        <v>2</v>
      </c>
      <c r="AS22" s="2">
        <v>2</v>
      </c>
      <c r="AT22" s="2">
        <v>2</v>
      </c>
      <c r="AU22" s="2">
        <v>2</v>
      </c>
      <c r="AV22" s="3">
        <v>2</v>
      </c>
      <c r="AW22" s="232"/>
      <c r="AX22" s="298"/>
      <c r="AY22" s="4"/>
    </row>
    <row r="23" spans="1:51">
      <c r="A23" s="5">
        <v>11</v>
      </c>
      <c r="B23" s="98" t="s">
        <v>41</v>
      </c>
      <c r="C23" s="6">
        <f t="shared" si="0"/>
        <v>108</v>
      </c>
      <c r="D23" s="2">
        <f t="shared" si="1"/>
        <v>40</v>
      </c>
      <c r="E23" s="7">
        <f t="shared" si="2"/>
        <v>68</v>
      </c>
      <c r="F23" s="15">
        <v>40</v>
      </c>
      <c r="G23" s="121">
        <v>4</v>
      </c>
      <c r="H23" s="2">
        <v>4</v>
      </c>
      <c r="I23" s="121">
        <v>4</v>
      </c>
      <c r="J23" s="2">
        <v>4</v>
      </c>
      <c r="K23" s="121">
        <v>2</v>
      </c>
      <c r="L23" s="2">
        <v>2</v>
      </c>
      <c r="M23" s="121">
        <v>2</v>
      </c>
      <c r="N23" s="2">
        <v>2</v>
      </c>
      <c r="O23" s="121">
        <v>2</v>
      </c>
      <c r="P23" s="2">
        <v>2</v>
      </c>
      <c r="Q23" s="121">
        <v>2</v>
      </c>
      <c r="R23" s="2">
        <v>2</v>
      </c>
      <c r="S23" s="121">
        <v>2</v>
      </c>
      <c r="T23" s="2">
        <v>2</v>
      </c>
      <c r="U23" s="121">
        <v>2</v>
      </c>
      <c r="V23" s="2">
        <v>2</v>
      </c>
      <c r="W23" s="232"/>
      <c r="X23" s="281"/>
      <c r="Y23" s="287"/>
      <c r="Z23" s="277">
        <v>3</v>
      </c>
      <c r="AA23" s="4">
        <v>3</v>
      </c>
      <c r="AB23" s="277">
        <v>3</v>
      </c>
      <c r="AC23" s="4">
        <v>3</v>
      </c>
      <c r="AD23" s="277">
        <v>3</v>
      </c>
      <c r="AE23" s="4">
        <v>3</v>
      </c>
      <c r="AF23" s="277">
        <v>3</v>
      </c>
      <c r="AG23" s="4">
        <v>3</v>
      </c>
      <c r="AH23" s="277">
        <v>3</v>
      </c>
      <c r="AI23" s="4">
        <v>3</v>
      </c>
      <c r="AJ23" s="277">
        <v>3</v>
      </c>
      <c r="AK23" s="4">
        <v>3</v>
      </c>
      <c r="AL23" s="277">
        <v>3</v>
      </c>
      <c r="AM23" s="221"/>
      <c r="AN23" s="269"/>
      <c r="AO23" s="277">
        <v>3</v>
      </c>
      <c r="AP23" s="4">
        <v>3</v>
      </c>
      <c r="AQ23" s="277">
        <v>3</v>
      </c>
      <c r="AR23" s="4">
        <v>4</v>
      </c>
      <c r="AS23" s="277">
        <v>4</v>
      </c>
      <c r="AT23" s="4">
        <v>4</v>
      </c>
      <c r="AU23" s="277">
        <v>4</v>
      </c>
      <c r="AV23" s="4">
        <v>4</v>
      </c>
      <c r="AW23" s="232"/>
      <c r="AX23" s="298"/>
      <c r="AY23" s="4"/>
    </row>
    <row r="24" spans="1:51">
      <c r="A24" s="2">
        <v>12</v>
      </c>
      <c r="B24" s="98" t="s">
        <v>42</v>
      </c>
      <c r="C24" s="6">
        <f t="shared" si="0"/>
        <v>90</v>
      </c>
      <c r="D24" s="2">
        <f t="shared" si="1"/>
        <v>32</v>
      </c>
      <c r="E24" s="7">
        <f t="shared" si="2"/>
        <v>58</v>
      </c>
      <c r="F24" s="15">
        <v>32</v>
      </c>
      <c r="G24" s="121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2">
        <v>2</v>
      </c>
      <c r="Q24" s="82">
        <v>2</v>
      </c>
      <c r="R24" s="2">
        <v>2</v>
      </c>
      <c r="S24" s="2">
        <v>2</v>
      </c>
      <c r="T24" s="2">
        <v>2</v>
      </c>
      <c r="U24" s="2">
        <v>2</v>
      </c>
      <c r="V24" s="121">
        <v>2</v>
      </c>
      <c r="W24" s="232"/>
      <c r="X24" s="281"/>
      <c r="Y24" s="287"/>
      <c r="Z24" s="277">
        <v>4</v>
      </c>
      <c r="AA24" s="4">
        <v>4</v>
      </c>
      <c r="AB24" s="2">
        <v>4</v>
      </c>
      <c r="AC24" s="2">
        <v>4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4</v>
      </c>
      <c r="AK24" s="2">
        <v>4</v>
      </c>
      <c r="AL24" s="3">
        <v>4</v>
      </c>
      <c r="AM24" s="221"/>
      <c r="AN24" s="269"/>
      <c r="AO24" s="277">
        <v>4</v>
      </c>
      <c r="AP24" s="4">
        <v>4</v>
      </c>
      <c r="AQ24" s="2">
        <v>4</v>
      </c>
      <c r="AR24" s="2">
        <v>2</v>
      </c>
      <c r="AS24" s="2">
        <v>2</v>
      </c>
      <c r="AT24" s="2">
        <v>2</v>
      </c>
      <c r="AV24" s="3"/>
      <c r="AW24" s="232"/>
      <c r="AX24" s="298"/>
      <c r="AY24" s="4"/>
    </row>
    <row r="25" spans="1:51">
      <c r="A25" s="5">
        <v>13</v>
      </c>
      <c r="B25" s="98" t="s">
        <v>43</v>
      </c>
      <c r="C25" s="6">
        <f t="shared" si="0"/>
        <v>48</v>
      </c>
      <c r="D25" s="2">
        <f t="shared" si="1"/>
        <v>0</v>
      </c>
      <c r="E25" s="7">
        <f t="shared" si="2"/>
        <v>48</v>
      </c>
      <c r="F25" s="15"/>
      <c r="G25" s="121"/>
      <c r="V25" s="121"/>
      <c r="W25" s="232"/>
      <c r="X25" s="281"/>
      <c r="Y25" s="287"/>
      <c r="Z25" s="277">
        <v>3</v>
      </c>
      <c r="AA25" s="4">
        <v>3</v>
      </c>
      <c r="AB25" s="2">
        <v>2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2</v>
      </c>
      <c r="AJ25" s="2">
        <v>2</v>
      </c>
      <c r="AK25" s="2">
        <v>2</v>
      </c>
      <c r="AL25" s="3">
        <v>2</v>
      </c>
      <c r="AM25" s="221"/>
      <c r="AN25" s="269"/>
      <c r="AO25" s="277">
        <v>2</v>
      </c>
      <c r="AP25" s="4">
        <v>2</v>
      </c>
      <c r="AQ25" s="2">
        <v>2</v>
      </c>
      <c r="AR25" s="2">
        <v>2</v>
      </c>
      <c r="AS25" s="2">
        <v>3</v>
      </c>
      <c r="AT25" s="2">
        <v>3</v>
      </c>
      <c r="AU25" s="2">
        <v>3</v>
      </c>
      <c r="AV25" s="3">
        <v>3</v>
      </c>
      <c r="AW25" s="232"/>
      <c r="AX25" s="298"/>
      <c r="AY25" s="4"/>
    </row>
    <row r="26" spans="1:51" ht="24.75">
      <c r="A26" s="2">
        <v>14</v>
      </c>
      <c r="B26" s="98" t="s">
        <v>44</v>
      </c>
      <c r="C26" s="6">
        <f t="shared" si="0"/>
        <v>96</v>
      </c>
      <c r="D26" s="2">
        <f t="shared" si="1"/>
        <v>32</v>
      </c>
      <c r="E26" s="7">
        <f t="shared" si="2"/>
        <v>64</v>
      </c>
      <c r="F26" s="15">
        <v>32</v>
      </c>
      <c r="G26" s="121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82">
        <v>2</v>
      </c>
      <c r="R26" s="2">
        <v>2</v>
      </c>
      <c r="S26" s="2">
        <v>2</v>
      </c>
      <c r="T26" s="2">
        <v>2</v>
      </c>
      <c r="U26" s="2">
        <v>2</v>
      </c>
      <c r="V26" s="121">
        <v>2</v>
      </c>
      <c r="W26" s="232"/>
      <c r="X26" s="281"/>
      <c r="Y26" s="287"/>
      <c r="Z26" s="277">
        <v>4</v>
      </c>
      <c r="AA26" s="4">
        <v>4</v>
      </c>
      <c r="AB26" s="2">
        <v>4</v>
      </c>
      <c r="AC26" s="2">
        <v>4</v>
      </c>
      <c r="AD26" s="2">
        <v>4</v>
      </c>
      <c r="AE26" s="2">
        <v>4</v>
      </c>
      <c r="AF26" s="2">
        <v>4</v>
      </c>
      <c r="AG26" s="2">
        <v>4</v>
      </c>
      <c r="AH26" s="2">
        <v>4</v>
      </c>
      <c r="AI26" s="2">
        <v>4</v>
      </c>
      <c r="AJ26" s="2">
        <v>4</v>
      </c>
      <c r="AK26" s="2">
        <v>2</v>
      </c>
      <c r="AL26" s="3">
        <v>2</v>
      </c>
      <c r="AM26" s="221"/>
      <c r="AN26" s="269"/>
      <c r="AO26" s="277">
        <v>2</v>
      </c>
      <c r="AP26" s="4">
        <v>2</v>
      </c>
      <c r="AQ26" s="2">
        <v>2</v>
      </c>
      <c r="AR26" s="2">
        <v>2</v>
      </c>
      <c r="AS26" s="2">
        <v>2</v>
      </c>
      <c r="AT26" s="2">
        <v>2</v>
      </c>
      <c r="AU26" s="2">
        <v>2</v>
      </c>
      <c r="AV26" s="3">
        <v>2</v>
      </c>
      <c r="AW26" s="232"/>
      <c r="AX26" s="298"/>
      <c r="AY26" s="4"/>
    </row>
    <row r="27" spans="1:51" ht="14.25" customHeight="1">
      <c r="A27" s="5">
        <v>15</v>
      </c>
      <c r="B27" s="98" t="s">
        <v>45</v>
      </c>
      <c r="C27" s="6">
        <f t="shared" si="0"/>
        <v>68</v>
      </c>
      <c r="D27" s="2">
        <f t="shared" si="1"/>
        <v>34</v>
      </c>
      <c r="E27" s="7">
        <f t="shared" si="2"/>
        <v>34</v>
      </c>
      <c r="F27" s="15">
        <v>34</v>
      </c>
      <c r="G27" s="121"/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82">
        <v>2</v>
      </c>
      <c r="R27" s="2">
        <v>4</v>
      </c>
      <c r="S27" s="2">
        <v>4</v>
      </c>
      <c r="T27" s="2">
        <v>4</v>
      </c>
      <c r="U27" s="2">
        <v>4</v>
      </c>
      <c r="V27" s="121">
        <v>4</v>
      </c>
      <c r="W27" s="232"/>
      <c r="X27" s="281"/>
      <c r="Y27" s="287"/>
      <c r="Z27" s="277">
        <v>1</v>
      </c>
      <c r="AA27" s="4">
        <v>1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2">
        <v>1</v>
      </c>
      <c r="AH27" s="2">
        <v>2</v>
      </c>
      <c r="AI27" s="2">
        <v>2</v>
      </c>
      <c r="AJ27" s="2">
        <v>2</v>
      </c>
      <c r="AK27" s="2">
        <v>2</v>
      </c>
      <c r="AL27" s="3">
        <v>2</v>
      </c>
      <c r="AM27" s="221"/>
      <c r="AN27" s="269"/>
      <c r="AO27" s="277">
        <v>2</v>
      </c>
      <c r="AP27" s="4">
        <v>2</v>
      </c>
      <c r="AQ27" s="2">
        <v>2</v>
      </c>
      <c r="AR27" s="2">
        <v>2</v>
      </c>
      <c r="AS27" s="2">
        <v>2</v>
      </c>
      <c r="AT27" s="2">
        <v>2</v>
      </c>
      <c r="AU27" s="2">
        <v>2</v>
      </c>
      <c r="AV27" s="3">
        <v>2</v>
      </c>
      <c r="AW27" s="232"/>
      <c r="AX27" s="298"/>
      <c r="AY27" s="4"/>
    </row>
    <row r="28" spans="1:51" ht="25.5" customHeight="1">
      <c r="A28" s="2">
        <v>16</v>
      </c>
      <c r="B28" s="98" t="s">
        <v>135</v>
      </c>
      <c r="C28" s="6">
        <f t="shared" si="0"/>
        <v>54</v>
      </c>
      <c r="D28" s="2">
        <f t="shared" si="1"/>
        <v>0</v>
      </c>
      <c r="E28" s="7">
        <f t="shared" si="2"/>
        <v>54</v>
      </c>
      <c r="F28" s="15"/>
      <c r="G28" s="121"/>
      <c r="V28" s="121"/>
      <c r="W28" s="232"/>
      <c r="X28" s="280"/>
      <c r="Y28" s="288"/>
      <c r="Z28" s="277"/>
      <c r="AA28" s="4"/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3">
        <v>3</v>
      </c>
      <c r="AM28" s="221"/>
      <c r="AN28" s="269"/>
      <c r="AO28" s="277">
        <v>3</v>
      </c>
      <c r="AP28" s="4">
        <v>3</v>
      </c>
      <c r="AQ28" s="2">
        <v>3</v>
      </c>
      <c r="AR28" s="2">
        <v>3</v>
      </c>
      <c r="AS28" s="2">
        <v>3</v>
      </c>
      <c r="AT28" s="2">
        <v>3</v>
      </c>
      <c r="AU28" s="2">
        <v>3</v>
      </c>
      <c r="AV28" s="3">
        <v>6</v>
      </c>
      <c r="AW28" s="232"/>
      <c r="AX28" s="298"/>
      <c r="AY28" s="4"/>
    </row>
    <row r="29" spans="1:51" ht="27" customHeight="1">
      <c r="A29" s="5">
        <v>17</v>
      </c>
      <c r="B29" s="361" t="s">
        <v>173</v>
      </c>
      <c r="C29" s="6">
        <f t="shared" si="0"/>
        <v>34</v>
      </c>
      <c r="D29" s="2">
        <f t="shared" si="1"/>
        <v>34</v>
      </c>
      <c r="E29" s="7">
        <f t="shared" si="2"/>
        <v>0</v>
      </c>
      <c r="F29" s="15">
        <v>34</v>
      </c>
      <c r="G29" s="121">
        <v>4</v>
      </c>
      <c r="H29" s="2">
        <v>4</v>
      </c>
      <c r="I29" s="2">
        <v>4</v>
      </c>
      <c r="J29" s="2">
        <v>4</v>
      </c>
      <c r="K29" s="2">
        <v>4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W29" s="232"/>
      <c r="X29" s="280"/>
      <c r="Y29" s="288"/>
      <c r="Z29" s="277"/>
      <c r="AA29" s="4"/>
      <c r="AL29" s="3"/>
      <c r="AM29" s="221"/>
      <c r="AN29" s="269"/>
      <c r="AO29" s="277"/>
      <c r="AP29" s="4"/>
      <c r="AV29" s="3"/>
      <c r="AW29" s="232"/>
      <c r="AX29" s="298"/>
      <c r="AY29" s="4"/>
    </row>
    <row r="30" spans="1:51">
      <c r="A30" s="2">
        <v>18</v>
      </c>
      <c r="B30" s="98" t="s">
        <v>46</v>
      </c>
      <c r="C30" s="6">
        <f t="shared" si="0"/>
        <v>34</v>
      </c>
      <c r="D30" s="2">
        <f t="shared" si="1"/>
        <v>0</v>
      </c>
      <c r="E30" s="7">
        <f t="shared" si="2"/>
        <v>34</v>
      </c>
      <c r="F30" s="15"/>
      <c r="G30" s="121"/>
      <c r="V30" s="121"/>
      <c r="W30" s="232"/>
      <c r="X30" s="281"/>
      <c r="Y30" s="287"/>
      <c r="Z30" s="277"/>
      <c r="AA30" s="4"/>
      <c r="AL30" s="3"/>
      <c r="AM30" s="221"/>
      <c r="AN30" s="269"/>
      <c r="AO30" s="277">
        <v>4</v>
      </c>
      <c r="AP30" s="4">
        <v>6</v>
      </c>
      <c r="AQ30" s="2">
        <v>4</v>
      </c>
      <c r="AR30" s="2">
        <v>4</v>
      </c>
      <c r="AS30" s="2">
        <v>4</v>
      </c>
      <c r="AT30" s="2">
        <v>4</v>
      </c>
      <c r="AU30" s="2">
        <v>4</v>
      </c>
      <c r="AV30" s="3">
        <v>4</v>
      </c>
      <c r="AW30" s="232"/>
      <c r="AX30" s="298"/>
      <c r="AY30" s="4"/>
    </row>
    <row r="31" spans="1:51">
      <c r="A31" s="5">
        <v>19</v>
      </c>
      <c r="B31" s="98" t="s">
        <v>47</v>
      </c>
      <c r="C31" s="6">
        <f t="shared" si="0"/>
        <v>34</v>
      </c>
      <c r="D31" s="2">
        <f t="shared" si="1"/>
        <v>34</v>
      </c>
      <c r="E31" s="7">
        <f t="shared" si="2"/>
        <v>0</v>
      </c>
      <c r="F31" s="15">
        <v>34</v>
      </c>
      <c r="G31" s="121">
        <v>4</v>
      </c>
      <c r="H31" s="2">
        <v>4</v>
      </c>
      <c r="I31" s="2">
        <v>4</v>
      </c>
      <c r="J31" s="359">
        <v>4</v>
      </c>
      <c r="K31" s="2">
        <v>4</v>
      </c>
      <c r="L31" s="2">
        <v>4</v>
      </c>
      <c r="M31" s="2">
        <v>4</v>
      </c>
      <c r="N31" s="2">
        <v>2</v>
      </c>
      <c r="O31" s="2">
        <v>2</v>
      </c>
      <c r="P31" s="2">
        <v>2</v>
      </c>
      <c r="V31" s="121"/>
      <c r="W31" s="232"/>
      <c r="X31" s="281"/>
      <c r="Y31" s="287"/>
      <c r="Z31" s="277"/>
      <c r="AA31" s="4"/>
      <c r="AL31" s="3"/>
      <c r="AM31" s="221"/>
      <c r="AN31" s="269"/>
      <c r="AO31" s="277"/>
      <c r="AP31" s="4"/>
      <c r="AV31" s="3"/>
      <c r="AW31" s="232"/>
      <c r="AX31" s="298"/>
      <c r="AY31" s="4"/>
    </row>
    <row r="32" spans="1:51" ht="15.75" thickBot="1">
      <c r="A32" s="2">
        <v>20</v>
      </c>
      <c r="B32" s="98" t="s">
        <v>48</v>
      </c>
      <c r="C32" s="6">
        <f t="shared" si="0"/>
        <v>118</v>
      </c>
      <c r="D32" s="2">
        <f t="shared" si="1"/>
        <v>68</v>
      </c>
      <c r="E32" s="7">
        <f t="shared" si="2"/>
        <v>50</v>
      </c>
      <c r="F32" s="134">
        <v>68</v>
      </c>
      <c r="G32" s="121">
        <v>4</v>
      </c>
      <c r="H32" s="2">
        <v>4</v>
      </c>
      <c r="I32" s="2">
        <v>4</v>
      </c>
      <c r="J32" s="2">
        <v>4</v>
      </c>
      <c r="K32" s="2">
        <v>4</v>
      </c>
      <c r="L32" s="2">
        <v>4</v>
      </c>
      <c r="M32" s="2">
        <v>4</v>
      </c>
      <c r="N32" s="2">
        <v>4</v>
      </c>
      <c r="O32" s="2">
        <v>4</v>
      </c>
      <c r="P32" s="2">
        <v>4</v>
      </c>
      <c r="Q32" s="82">
        <v>4</v>
      </c>
      <c r="R32" s="2">
        <v>4</v>
      </c>
      <c r="S32" s="2">
        <v>4</v>
      </c>
      <c r="T32" s="2">
        <v>4</v>
      </c>
      <c r="U32" s="2">
        <v>6</v>
      </c>
      <c r="V32" s="121">
        <v>6</v>
      </c>
      <c r="W32" s="232"/>
      <c r="X32" s="281"/>
      <c r="Y32" s="287"/>
      <c r="Z32" s="277">
        <v>2</v>
      </c>
      <c r="AA32" s="4">
        <v>2</v>
      </c>
      <c r="AB32" s="2">
        <v>2</v>
      </c>
      <c r="AC32" s="2">
        <v>2</v>
      </c>
      <c r="AD32" s="2">
        <v>2</v>
      </c>
      <c r="AE32" s="2">
        <v>2</v>
      </c>
      <c r="AF32" s="2">
        <v>2</v>
      </c>
      <c r="AG32" s="2">
        <v>2</v>
      </c>
      <c r="AH32" s="2">
        <v>2</v>
      </c>
      <c r="AI32" s="2">
        <v>2</v>
      </c>
      <c r="AJ32" s="2">
        <v>2</v>
      </c>
      <c r="AK32" s="2">
        <v>2</v>
      </c>
      <c r="AL32" s="3">
        <v>2</v>
      </c>
      <c r="AM32" s="221"/>
      <c r="AN32" s="269"/>
      <c r="AO32" s="277">
        <v>3</v>
      </c>
      <c r="AP32" s="4">
        <v>3</v>
      </c>
      <c r="AQ32" s="2">
        <v>3</v>
      </c>
      <c r="AR32" s="2">
        <v>3</v>
      </c>
      <c r="AS32" s="2">
        <v>3</v>
      </c>
      <c r="AT32" s="2">
        <v>3</v>
      </c>
      <c r="AU32" s="2">
        <v>3</v>
      </c>
      <c r="AV32" s="3">
        <v>3</v>
      </c>
      <c r="AW32" s="232"/>
      <c r="AX32" s="298"/>
      <c r="AY32" s="4"/>
    </row>
    <row r="33" spans="1:51" ht="25.5" customHeight="1" thickBot="1">
      <c r="A33" s="5">
        <v>21</v>
      </c>
      <c r="B33" s="98" t="s">
        <v>174</v>
      </c>
      <c r="C33" s="6">
        <f t="shared" si="0"/>
        <v>50</v>
      </c>
      <c r="D33" s="2">
        <v>0</v>
      </c>
      <c r="E33" s="7">
        <f t="shared" si="2"/>
        <v>50</v>
      </c>
      <c r="F33" s="648"/>
      <c r="G33" s="4"/>
      <c r="V33" s="121"/>
      <c r="W33" s="232"/>
      <c r="X33" s="281"/>
      <c r="Y33" s="287"/>
      <c r="Z33" s="277"/>
      <c r="AA33" s="4"/>
      <c r="AB33" s="277"/>
      <c r="AC33" s="4"/>
      <c r="AD33" s="277"/>
      <c r="AE33" s="4"/>
      <c r="AF33" s="277"/>
      <c r="AG33" s="4"/>
      <c r="AH33" s="277">
        <v>2</v>
      </c>
      <c r="AI33" s="4">
        <v>4</v>
      </c>
      <c r="AJ33" s="277">
        <v>4</v>
      </c>
      <c r="AK33" s="4">
        <v>4</v>
      </c>
      <c r="AL33" s="277">
        <v>4</v>
      </c>
      <c r="AM33" s="221"/>
      <c r="AN33" s="269"/>
      <c r="AO33" s="277">
        <v>4</v>
      </c>
      <c r="AP33" s="4">
        <v>4</v>
      </c>
      <c r="AQ33" s="2">
        <v>4</v>
      </c>
      <c r="AR33" s="2">
        <v>4</v>
      </c>
      <c r="AS33" s="2">
        <v>4</v>
      </c>
      <c r="AT33" s="2">
        <v>4</v>
      </c>
      <c r="AU33" s="2">
        <v>4</v>
      </c>
      <c r="AV33" s="3">
        <v>4</v>
      </c>
      <c r="AW33" s="232"/>
      <c r="AX33" s="298"/>
      <c r="AY33" s="4"/>
    </row>
    <row r="34" spans="1:51" ht="15.75" thickBot="1">
      <c r="A34" s="2">
        <v>22</v>
      </c>
      <c r="B34" s="98" t="s">
        <v>49</v>
      </c>
      <c r="C34" s="8">
        <f t="shared" ref="C34" si="3">D34+E34</f>
        <v>34</v>
      </c>
      <c r="D34" s="9">
        <f t="shared" si="1"/>
        <v>0</v>
      </c>
      <c r="E34" s="10">
        <f t="shared" si="2"/>
        <v>34</v>
      </c>
      <c r="F34" s="648"/>
      <c r="G34" s="4"/>
      <c r="V34" s="3"/>
      <c r="W34" s="232"/>
      <c r="X34" s="281"/>
      <c r="Y34" s="287"/>
      <c r="Z34" s="277">
        <v>4</v>
      </c>
      <c r="AA34" s="4">
        <v>4</v>
      </c>
      <c r="AB34" s="277">
        <v>4</v>
      </c>
      <c r="AC34" s="4">
        <v>4</v>
      </c>
      <c r="AD34" s="277">
        <v>3</v>
      </c>
      <c r="AE34" s="4">
        <v>3</v>
      </c>
      <c r="AF34" s="277">
        <v>4</v>
      </c>
      <c r="AG34" s="4">
        <v>4</v>
      </c>
      <c r="AH34" s="277">
        <v>2</v>
      </c>
      <c r="AI34" s="4">
        <v>2</v>
      </c>
      <c r="AJ34" s="277"/>
      <c r="AK34" s="4"/>
      <c r="AL34" s="277"/>
      <c r="AM34" s="483"/>
      <c r="AN34" s="270"/>
      <c r="AO34" s="277"/>
      <c r="AP34" s="4"/>
      <c r="AV34" s="3"/>
      <c r="AW34" s="232"/>
      <c r="AX34" s="298"/>
      <c r="AY34" s="4"/>
    </row>
    <row r="35" spans="1:51" ht="15.75" thickBot="1">
      <c r="B35" s="149" t="s">
        <v>109</v>
      </c>
      <c r="C35" s="63">
        <f>SUM(C13:C34)</f>
        <v>1338</v>
      </c>
      <c r="D35" s="64">
        <f>SUM(D13:D34)</f>
        <v>576</v>
      </c>
      <c r="E35" s="65">
        <f>SUM(E13:E34)</f>
        <v>762</v>
      </c>
      <c r="F35" s="151">
        <f>SUM(F13:F34)</f>
        <v>576</v>
      </c>
      <c r="G35" s="372">
        <f t="shared" ref="G35:V35" si="4">SUM(G13:G34)</f>
        <v>36</v>
      </c>
      <c r="H35" s="153">
        <f t="shared" si="4"/>
        <v>36</v>
      </c>
      <c r="I35" s="64">
        <f t="shared" si="4"/>
        <v>36</v>
      </c>
      <c r="J35" s="64">
        <f t="shared" si="4"/>
        <v>36</v>
      </c>
      <c r="K35" s="64">
        <f t="shared" si="4"/>
        <v>36</v>
      </c>
      <c r="L35" s="64">
        <f t="shared" si="4"/>
        <v>36</v>
      </c>
      <c r="M35" s="64">
        <f t="shared" si="4"/>
        <v>36</v>
      </c>
      <c r="N35" s="64">
        <f t="shared" si="4"/>
        <v>36</v>
      </c>
      <c r="O35" s="64">
        <f t="shared" si="4"/>
        <v>36</v>
      </c>
      <c r="P35" s="371">
        <f t="shared" si="4"/>
        <v>36</v>
      </c>
      <c r="Q35" s="152">
        <f t="shared" si="4"/>
        <v>36</v>
      </c>
      <c r="R35" s="64">
        <f t="shared" si="4"/>
        <v>36</v>
      </c>
      <c r="S35" s="64">
        <f t="shared" si="4"/>
        <v>36</v>
      </c>
      <c r="T35" s="64">
        <f t="shared" si="4"/>
        <v>36</v>
      </c>
      <c r="U35" s="64">
        <f t="shared" si="4"/>
        <v>36</v>
      </c>
      <c r="V35" s="150">
        <f t="shared" si="4"/>
        <v>36</v>
      </c>
      <c r="W35" s="63"/>
      <c r="X35" s="64"/>
      <c r="Y35" s="65"/>
      <c r="Z35" s="372">
        <f t="shared" ref="Z35:AV35" si="5">SUM(Z13:Z34)</f>
        <v>36</v>
      </c>
      <c r="AA35" s="64">
        <f t="shared" si="5"/>
        <v>36</v>
      </c>
      <c r="AB35" s="64">
        <f t="shared" si="5"/>
        <v>36</v>
      </c>
      <c r="AC35" s="64">
        <f t="shared" si="5"/>
        <v>36</v>
      </c>
      <c r="AD35" s="64">
        <f t="shared" si="5"/>
        <v>36</v>
      </c>
      <c r="AE35" s="64">
        <f t="shared" si="5"/>
        <v>36</v>
      </c>
      <c r="AF35" s="64">
        <f t="shared" si="5"/>
        <v>36</v>
      </c>
      <c r="AG35" s="64">
        <f t="shared" si="5"/>
        <v>36</v>
      </c>
      <c r="AH35" s="64">
        <f t="shared" si="5"/>
        <v>36</v>
      </c>
      <c r="AI35" s="64">
        <f t="shared" si="5"/>
        <v>37</v>
      </c>
      <c r="AJ35" s="64">
        <f t="shared" si="5"/>
        <v>37</v>
      </c>
      <c r="AK35" s="64">
        <f t="shared" si="5"/>
        <v>35</v>
      </c>
      <c r="AL35" s="150">
        <f t="shared" si="5"/>
        <v>35</v>
      </c>
      <c r="AM35" s="24"/>
      <c r="AN35" s="661"/>
      <c r="AO35" s="372">
        <f t="shared" si="5"/>
        <v>36</v>
      </c>
      <c r="AP35" s="64">
        <f t="shared" si="5"/>
        <v>38</v>
      </c>
      <c r="AQ35" s="64">
        <f t="shared" si="5"/>
        <v>37</v>
      </c>
      <c r="AR35" s="64">
        <f t="shared" si="5"/>
        <v>36</v>
      </c>
      <c r="AS35" s="64">
        <f t="shared" si="5"/>
        <v>37</v>
      </c>
      <c r="AT35" s="64">
        <f t="shared" si="5"/>
        <v>37</v>
      </c>
      <c r="AU35" s="64">
        <f t="shared" si="5"/>
        <v>35</v>
      </c>
      <c r="AV35" s="150">
        <f t="shared" si="5"/>
        <v>38</v>
      </c>
      <c r="AW35" s="63"/>
      <c r="AX35" s="65"/>
      <c r="AY35" s="4">
        <f>SUM(Z35:AX35)</f>
        <v>762</v>
      </c>
    </row>
    <row r="36" spans="1:51" ht="15.75" thickBot="1">
      <c r="B36" s="149" t="s">
        <v>110</v>
      </c>
      <c r="C36" s="649">
        <f>C35/37</f>
        <v>36.162162162162161</v>
      </c>
      <c r="D36" s="650">
        <f>D35/16</f>
        <v>36</v>
      </c>
      <c r="E36" s="651">
        <f>E35/21</f>
        <v>36.285714285714285</v>
      </c>
      <c r="F36" s="703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704"/>
      <c r="Z36" s="704"/>
      <c r="AA36" s="704"/>
      <c r="AB36" s="704"/>
      <c r="AC36" s="704"/>
      <c r="AD36" s="704"/>
      <c r="AE36" s="704"/>
      <c r="AF36" s="704"/>
      <c r="AG36" s="704"/>
      <c r="AH36" s="704"/>
      <c r="AI36" s="704"/>
      <c r="AJ36" s="704"/>
      <c r="AK36" s="704"/>
      <c r="AL36" s="704"/>
      <c r="AM36" s="704"/>
      <c r="AN36" s="704"/>
      <c r="AO36" s="704"/>
      <c r="AP36" s="704"/>
      <c r="AQ36" s="704"/>
      <c r="AR36" s="704"/>
      <c r="AS36" s="704"/>
      <c r="AT36" s="704"/>
      <c r="AU36" s="704"/>
      <c r="AV36" s="704"/>
      <c r="AW36" s="704"/>
      <c r="AX36" s="705"/>
      <c r="AY36" s="4"/>
    </row>
    <row r="37" spans="1:5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89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</sheetData>
  <mergeCells count="22">
    <mergeCell ref="F36:AX36"/>
    <mergeCell ref="C1:AX1"/>
    <mergeCell ref="C2:AX2"/>
    <mergeCell ref="G3:AX3"/>
    <mergeCell ref="G4:K4"/>
    <mergeCell ref="L4:O4"/>
    <mergeCell ref="P4:S4"/>
    <mergeCell ref="AP4:AS4"/>
    <mergeCell ref="AT4:AW4"/>
    <mergeCell ref="T4:W4"/>
    <mergeCell ref="X4:AB4"/>
    <mergeCell ref="AC4:AF4"/>
    <mergeCell ref="AG4:AJ4"/>
    <mergeCell ref="AK4:AO4"/>
    <mergeCell ref="A3:A12"/>
    <mergeCell ref="B3:B12"/>
    <mergeCell ref="C3:C12"/>
    <mergeCell ref="D3:E3"/>
    <mergeCell ref="F3:F4"/>
    <mergeCell ref="D4:D12"/>
    <mergeCell ref="E4:E12"/>
    <mergeCell ref="F11:F1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BA40"/>
  <sheetViews>
    <sheetView topLeftCell="A6" zoomScale="70" zoomScaleNormal="70" workbookViewId="0">
      <selection activeCell="B41" sqref="B41"/>
    </sheetView>
  </sheetViews>
  <sheetFormatPr defaultRowHeight="15.75"/>
  <cols>
    <col min="1" max="1" width="3.5703125" style="2" customWidth="1"/>
    <col min="2" max="2" width="45" style="159" customWidth="1"/>
    <col min="3" max="3" width="5.140625" style="2" customWidth="1"/>
    <col min="4" max="4" width="6.5703125" style="2" customWidth="1"/>
    <col min="5" max="5" width="5.7109375" style="2" customWidth="1"/>
    <col min="6" max="6" width="5.140625" style="2" customWidth="1"/>
    <col min="7" max="7" width="3.5703125" style="2" customWidth="1"/>
    <col min="8" max="8" width="3.7109375" style="2" customWidth="1"/>
    <col min="9" max="9" width="3.5703125" style="2" customWidth="1"/>
    <col min="10" max="10" width="3.7109375" style="2" customWidth="1"/>
    <col min="11" max="11" width="4.42578125" style="2" customWidth="1"/>
    <col min="12" max="12" width="4" style="2" customWidth="1"/>
    <col min="13" max="13" width="3.7109375" style="2" customWidth="1"/>
    <col min="14" max="14" width="3.5703125" style="2" customWidth="1"/>
    <col min="15" max="15" width="3.85546875" style="2" customWidth="1"/>
    <col min="16" max="16" width="4" style="90" customWidth="1"/>
    <col min="17" max="17" width="4" style="2" customWidth="1"/>
    <col min="18" max="18" width="3.7109375" style="2" customWidth="1"/>
    <col min="19" max="21" width="4" style="2" customWidth="1"/>
    <col min="22" max="22" width="3.7109375" style="2" customWidth="1"/>
    <col min="23" max="32" width="3" style="2" customWidth="1"/>
    <col min="33" max="33" width="3.7109375" style="2" customWidth="1"/>
    <col min="34" max="45" width="3" style="2" customWidth="1"/>
    <col min="46" max="46" width="3.28515625" style="2" customWidth="1"/>
    <col min="47" max="49" width="3" style="2" customWidth="1"/>
    <col min="50" max="50" width="3.5703125" style="2" customWidth="1"/>
    <col min="51" max="51" width="3.140625" style="2" customWidth="1"/>
    <col min="52" max="52" width="6.140625" style="2" customWidth="1"/>
    <col min="53" max="16384" width="9.140625" style="2"/>
  </cols>
  <sheetData>
    <row r="1" spans="1:53" ht="39.75" hidden="1" customHeight="1">
      <c r="A1" s="1"/>
      <c r="B1" s="15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9"/>
    </row>
    <row r="2" spans="1:53" ht="16.5" hidden="1" thickBot="1">
      <c r="A2" s="1"/>
      <c r="B2" s="15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9"/>
    </row>
    <row r="3" spans="1:53" ht="19.5" customHeight="1" thickBot="1">
      <c r="A3" s="680"/>
      <c r="B3" s="716" t="s">
        <v>121</v>
      </c>
      <c r="C3" s="680"/>
      <c r="D3" s="700"/>
      <c r="E3" s="687"/>
      <c r="F3" s="719" t="s">
        <v>0</v>
      </c>
      <c r="G3" s="706" t="s">
        <v>164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24"/>
      <c r="AX3" s="70"/>
      <c r="AY3" s="71"/>
    </row>
    <row r="4" spans="1:53" ht="13.5" customHeight="1" thickBot="1">
      <c r="A4" s="681"/>
      <c r="B4" s="717"/>
      <c r="C4" s="681"/>
      <c r="D4" s="680" t="s">
        <v>138</v>
      </c>
      <c r="E4" s="680" t="s">
        <v>139</v>
      </c>
      <c r="F4" s="702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6"/>
      <c r="P4" s="686" t="s">
        <v>10</v>
      </c>
      <c r="Q4" s="686"/>
      <c r="R4" s="686"/>
      <c r="S4" s="687"/>
      <c r="T4" s="725" t="s">
        <v>11</v>
      </c>
      <c r="U4" s="725"/>
      <c r="V4" s="725"/>
      <c r="W4" s="726"/>
      <c r="X4" s="714" t="s">
        <v>12</v>
      </c>
      <c r="Y4" s="712"/>
      <c r="Z4" s="712"/>
      <c r="AA4" s="712"/>
      <c r="AB4" s="713"/>
      <c r="AC4" s="712" t="s">
        <v>13</v>
      </c>
      <c r="AD4" s="712"/>
      <c r="AE4" s="712"/>
      <c r="AF4" s="713"/>
      <c r="AG4" s="712" t="s">
        <v>14</v>
      </c>
      <c r="AH4" s="712"/>
      <c r="AI4" s="712"/>
      <c r="AJ4" s="713"/>
      <c r="AK4" s="714" t="s">
        <v>15</v>
      </c>
      <c r="AL4" s="712"/>
      <c r="AM4" s="712"/>
      <c r="AN4" s="712"/>
      <c r="AO4" s="715"/>
      <c r="AP4" s="712" t="s">
        <v>16</v>
      </c>
      <c r="AQ4" s="712"/>
      <c r="AR4" s="712"/>
      <c r="AS4" s="713"/>
      <c r="AT4" s="712" t="s">
        <v>17</v>
      </c>
      <c r="AU4" s="712"/>
      <c r="AV4" s="712"/>
      <c r="AW4" s="713"/>
      <c r="AX4" s="722" t="s">
        <v>108</v>
      </c>
      <c r="AY4" s="723"/>
      <c r="AZ4" s="4"/>
    </row>
    <row r="5" spans="1:53" ht="15">
      <c r="A5" s="681"/>
      <c r="B5" s="717"/>
      <c r="C5" s="681"/>
      <c r="D5" s="681"/>
      <c r="E5" s="681"/>
      <c r="F5" s="14" t="s">
        <v>2</v>
      </c>
      <c r="G5" s="13">
        <v>2</v>
      </c>
      <c r="H5" s="5">
        <v>9</v>
      </c>
      <c r="I5" s="5">
        <v>16</v>
      </c>
      <c r="J5" s="5">
        <v>23</v>
      </c>
      <c r="K5" s="12">
        <v>30</v>
      </c>
      <c r="L5" s="21">
        <v>7</v>
      </c>
      <c r="M5" s="22">
        <v>14</v>
      </c>
      <c r="N5" s="22">
        <v>21</v>
      </c>
      <c r="O5" s="23">
        <v>28</v>
      </c>
      <c r="P5" s="646">
        <v>4</v>
      </c>
      <c r="Q5" s="5">
        <v>11</v>
      </c>
      <c r="R5" s="5">
        <v>18</v>
      </c>
      <c r="S5" s="12">
        <v>25</v>
      </c>
      <c r="T5" s="2">
        <v>2</v>
      </c>
      <c r="U5" s="2">
        <v>9</v>
      </c>
      <c r="V5" s="2">
        <v>16</v>
      </c>
      <c r="W5" s="559">
        <v>23</v>
      </c>
      <c r="X5" s="474">
        <v>30</v>
      </c>
      <c r="Y5" s="200">
        <v>6</v>
      </c>
      <c r="Z5" s="22">
        <v>13</v>
      </c>
      <c r="AA5" s="22">
        <v>20</v>
      </c>
      <c r="AB5" s="23">
        <v>27</v>
      </c>
      <c r="AC5" s="21">
        <v>3</v>
      </c>
      <c r="AD5" s="22">
        <v>10</v>
      </c>
      <c r="AE5" s="22">
        <v>17</v>
      </c>
      <c r="AF5" s="326">
        <v>24</v>
      </c>
      <c r="AG5" s="21">
        <v>2</v>
      </c>
      <c r="AH5" s="204">
        <v>9</v>
      </c>
      <c r="AI5" s="22">
        <v>16</v>
      </c>
      <c r="AJ5" s="23">
        <v>23</v>
      </c>
      <c r="AK5" s="21">
        <v>30</v>
      </c>
      <c r="AL5" s="471">
        <v>6</v>
      </c>
      <c r="AM5" s="471">
        <v>13</v>
      </c>
      <c r="AN5" s="471">
        <v>20</v>
      </c>
      <c r="AO5" s="473">
        <v>27</v>
      </c>
      <c r="AP5" s="21">
        <v>4</v>
      </c>
      <c r="AQ5" s="22">
        <v>11</v>
      </c>
      <c r="AR5" s="22">
        <v>18</v>
      </c>
      <c r="AS5" s="54">
        <v>25</v>
      </c>
      <c r="AT5" s="21">
        <v>1</v>
      </c>
      <c r="AU5" s="471">
        <v>8</v>
      </c>
      <c r="AV5" s="471">
        <v>15</v>
      </c>
      <c r="AW5" s="560">
        <v>22</v>
      </c>
      <c r="AX5" s="474">
        <v>29</v>
      </c>
      <c r="AY5" s="473">
        <v>6</v>
      </c>
      <c r="AZ5" s="277"/>
      <c r="BA5" s="2" t="s">
        <v>115</v>
      </c>
    </row>
    <row r="6" spans="1:53" ht="15">
      <c r="A6" s="681"/>
      <c r="B6" s="717"/>
      <c r="C6" s="681"/>
      <c r="D6" s="681"/>
      <c r="E6" s="681"/>
      <c r="F6" s="15" t="s">
        <v>3</v>
      </c>
      <c r="G6" s="4">
        <v>3</v>
      </c>
      <c r="H6" s="2">
        <v>10</v>
      </c>
      <c r="I6" s="2">
        <v>17</v>
      </c>
      <c r="J6" s="2">
        <v>24</v>
      </c>
      <c r="K6" s="7">
        <v>1</v>
      </c>
      <c r="L6" s="6">
        <v>8</v>
      </c>
      <c r="M6" s="2">
        <v>15</v>
      </c>
      <c r="N6" s="2">
        <v>22</v>
      </c>
      <c r="O6" s="7">
        <v>29</v>
      </c>
      <c r="P6" s="102">
        <v>5</v>
      </c>
      <c r="Q6" s="2">
        <v>12</v>
      </c>
      <c r="R6" s="2">
        <v>19</v>
      </c>
      <c r="S6" s="7">
        <v>26</v>
      </c>
      <c r="T6" s="2">
        <v>3</v>
      </c>
      <c r="U6" s="2">
        <v>10</v>
      </c>
      <c r="V6" s="2">
        <v>17</v>
      </c>
      <c r="W6" s="559">
        <v>24</v>
      </c>
      <c r="X6" s="558">
        <v>31</v>
      </c>
      <c r="Y6" s="201">
        <v>7</v>
      </c>
      <c r="Z6" s="2">
        <v>14</v>
      </c>
      <c r="AA6" s="2">
        <v>21</v>
      </c>
      <c r="AB6" s="7">
        <v>28</v>
      </c>
      <c r="AC6" s="6">
        <v>4</v>
      </c>
      <c r="AD6" s="2">
        <v>11</v>
      </c>
      <c r="AE6" s="2">
        <v>18</v>
      </c>
      <c r="AF6" s="7">
        <v>25</v>
      </c>
      <c r="AG6" s="6">
        <v>3</v>
      </c>
      <c r="AH6" s="2">
        <v>10</v>
      </c>
      <c r="AI6" s="2">
        <v>17</v>
      </c>
      <c r="AJ6" s="7">
        <v>24</v>
      </c>
      <c r="AK6" s="6">
        <v>31</v>
      </c>
      <c r="AL6" s="30">
        <v>7</v>
      </c>
      <c r="AM6" s="30">
        <v>14</v>
      </c>
      <c r="AN6" s="30">
        <v>21</v>
      </c>
      <c r="AO6" s="34">
        <v>28</v>
      </c>
      <c r="AP6" s="6">
        <v>5</v>
      </c>
      <c r="AQ6" s="2">
        <v>12</v>
      </c>
      <c r="AR6" s="2">
        <v>19</v>
      </c>
      <c r="AS6" s="51">
        <v>26</v>
      </c>
      <c r="AT6" s="6">
        <v>2</v>
      </c>
      <c r="AU6" s="30">
        <v>9</v>
      </c>
      <c r="AV6" s="30">
        <v>16</v>
      </c>
      <c r="AW6" s="559">
        <v>23</v>
      </c>
      <c r="AX6" s="33">
        <v>30</v>
      </c>
      <c r="AY6" s="34">
        <v>7</v>
      </c>
      <c r="AZ6" s="78"/>
      <c r="BA6" s="2" t="s">
        <v>128</v>
      </c>
    </row>
    <row r="7" spans="1:53" ht="15">
      <c r="A7" s="681"/>
      <c r="B7" s="717"/>
      <c r="C7" s="681"/>
      <c r="D7" s="681"/>
      <c r="E7" s="681"/>
      <c r="F7" s="15" t="s">
        <v>4</v>
      </c>
      <c r="G7" s="4">
        <v>4</v>
      </c>
      <c r="H7" s="2">
        <v>11</v>
      </c>
      <c r="I7" s="2">
        <v>18</v>
      </c>
      <c r="J7" s="2">
        <v>25</v>
      </c>
      <c r="K7" s="7">
        <v>2</v>
      </c>
      <c r="L7" s="6">
        <v>9</v>
      </c>
      <c r="M7" s="2">
        <v>16</v>
      </c>
      <c r="N7" s="2">
        <v>23</v>
      </c>
      <c r="O7" s="7">
        <v>30</v>
      </c>
      <c r="P7" s="102">
        <v>6</v>
      </c>
      <c r="Q7" s="5">
        <v>13</v>
      </c>
      <c r="R7" s="5">
        <v>20</v>
      </c>
      <c r="S7" s="12">
        <v>27</v>
      </c>
      <c r="T7" s="2">
        <v>4</v>
      </c>
      <c r="U7" s="2">
        <v>11</v>
      </c>
      <c r="V7" s="2">
        <v>18</v>
      </c>
      <c r="W7" s="559">
        <v>25</v>
      </c>
      <c r="X7" s="130">
        <v>1</v>
      </c>
      <c r="Y7" s="201">
        <v>8</v>
      </c>
      <c r="Z7" s="2">
        <v>15</v>
      </c>
      <c r="AA7" s="2">
        <v>22</v>
      </c>
      <c r="AB7" s="7">
        <v>29</v>
      </c>
      <c r="AC7" s="6">
        <v>5</v>
      </c>
      <c r="AD7" s="2">
        <v>12</v>
      </c>
      <c r="AE7" s="2">
        <v>19</v>
      </c>
      <c r="AF7" s="7">
        <v>26</v>
      </c>
      <c r="AG7" s="6">
        <v>4</v>
      </c>
      <c r="AH7" s="2">
        <v>11</v>
      </c>
      <c r="AI7" s="2">
        <v>18</v>
      </c>
      <c r="AJ7" s="7">
        <v>25</v>
      </c>
      <c r="AK7" s="6">
        <v>1</v>
      </c>
      <c r="AL7" s="30">
        <v>8</v>
      </c>
      <c r="AM7" s="30">
        <v>15</v>
      </c>
      <c r="AN7" s="30">
        <v>22</v>
      </c>
      <c r="AO7" s="645">
        <v>29</v>
      </c>
      <c r="AP7" s="6">
        <v>6</v>
      </c>
      <c r="AQ7" s="2">
        <v>13</v>
      </c>
      <c r="AR7" s="2">
        <v>20</v>
      </c>
      <c r="AS7" s="51">
        <v>27</v>
      </c>
      <c r="AT7" s="6">
        <v>3</v>
      </c>
      <c r="AU7" s="30">
        <v>10</v>
      </c>
      <c r="AV7" s="30">
        <v>17</v>
      </c>
      <c r="AW7" s="559">
        <v>24</v>
      </c>
      <c r="AX7" s="33">
        <v>1</v>
      </c>
      <c r="AY7" s="34">
        <v>8</v>
      </c>
      <c r="AZ7" s="225"/>
      <c r="BA7" s="2" t="s">
        <v>131</v>
      </c>
    </row>
    <row r="8" spans="1:53" ht="15">
      <c r="A8" s="681"/>
      <c r="B8" s="717"/>
      <c r="C8" s="681"/>
      <c r="D8" s="681"/>
      <c r="E8" s="681"/>
      <c r="F8" s="15" t="s">
        <v>5</v>
      </c>
      <c r="G8" s="4">
        <v>5</v>
      </c>
      <c r="H8" s="2">
        <v>12</v>
      </c>
      <c r="I8" s="2">
        <v>19</v>
      </c>
      <c r="J8" s="2">
        <v>26</v>
      </c>
      <c r="K8" s="7">
        <v>3</v>
      </c>
      <c r="L8" s="6">
        <v>10</v>
      </c>
      <c r="M8" s="2">
        <v>17</v>
      </c>
      <c r="N8" s="2">
        <v>24</v>
      </c>
      <c r="O8" s="7">
        <v>31</v>
      </c>
      <c r="P8" s="102">
        <v>7</v>
      </c>
      <c r="Q8" s="2">
        <v>14</v>
      </c>
      <c r="R8" s="2">
        <v>21</v>
      </c>
      <c r="S8" s="7">
        <v>28</v>
      </c>
      <c r="T8" s="2">
        <v>5</v>
      </c>
      <c r="U8" s="2">
        <v>12</v>
      </c>
      <c r="V8" s="2">
        <v>19</v>
      </c>
      <c r="W8" s="559">
        <v>26</v>
      </c>
      <c r="X8" s="130">
        <v>2</v>
      </c>
      <c r="Y8" s="30">
        <v>9</v>
      </c>
      <c r="Z8" s="2">
        <v>16</v>
      </c>
      <c r="AA8" s="2">
        <v>23</v>
      </c>
      <c r="AB8" s="7">
        <v>30</v>
      </c>
      <c r="AC8" s="6">
        <v>6</v>
      </c>
      <c r="AD8" s="2">
        <v>13</v>
      </c>
      <c r="AE8" s="2">
        <v>20</v>
      </c>
      <c r="AF8" s="7">
        <v>27</v>
      </c>
      <c r="AG8" s="6">
        <v>5</v>
      </c>
      <c r="AH8" s="2">
        <v>12</v>
      </c>
      <c r="AI8" s="2">
        <v>19</v>
      </c>
      <c r="AJ8" s="7">
        <v>26</v>
      </c>
      <c r="AK8" s="6">
        <v>2</v>
      </c>
      <c r="AL8" s="30">
        <v>9</v>
      </c>
      <c r="AM8" s="30">
        <v>16</v>
      </c>
      <c r="AN8" s="30">
        <v>23</v>
      </c>
      <c r="AO8" s="34">
        <v>30</v>
      </c>
      <c r="AP8" s="6">
        <v>7</v>
      </c>
      <c r="AQ8" s="2">
        <v>14</v>
      </c>
      <c r="AR8" s="2">
        <v>21</v>
      </c>
      <c r="AS8" s="51">
        <v>28</v>
      </c>
      <c r="AT8" s="6">
        <v>4</v>
      </c>
      <c r="AU8" s="30">
        <v>11</v>
      </c>
      <c r="AV8" s="30">
        <v>18</v>
      </c>
      <c r="AW8" s="559">
        <v>25</v>
      </c>
      <c r="AX8" s="33">
        <v>2</v>
      </c>
      <c r="AY8" s="34">
        <v>9</v>
      </c>
      <c r="AZ8" s="230"/>
      <c r="BA8" s="2" t="s">
        <v>127</v>
      </c>
    </row>
    <row r="9" spans="1:53" ht="15">
      <c r="A9" s="681"/>
      <c r="B9" s="717"/>
      <c r="C9" s="681"/>
      <c r="D9" s="681"/>
      <c r="E9" s="681"/>
      <c r="F9" s="15" t="s">
        <v>6</v>
      </c>
      <c r="G9" s="4">
        <v>6</v>
      </c>
      <c r="H9" s="2">
        <v>13</v>
      </c>
      <c r="I9" s="2">
        <v>20</v>
      </c>
      <c r="J9" s="2">
        <v>27</v>
      </c>
      <c r="K9" s="7">
        <v>4</v>
      </c>
      <c r="L9" s="6">
        <v>11</v>
      </c>
      <c r="M9" s="2">
        <v>18</v>
      </c>
      <c r="N9" s="2">
        <v>25</v>
      </c>
      <c r="O9" s="7">
        <v>1</v>
      </c>
      <c r="P9" s="102">
        <v>8</v>
      </c>
      <c r="Q9" s="5">
        <v>15</v>
      </c>
      <c r="R9" s="5">
        <v>22</v>
      </c>
      <c r="S9" s="12">
        <v>29</v>
      </c>
      <c r="T9" s="2">
        <v>6</v>
      </c>
      <c r="U9" s="2">
        <v>13</v>
      </c>
      <c r="V9" s="2">
        <v>20</v>
      </c>
      <c r="W9" s="559">
        <v>27</v>
      </c>
      <c r="X9" s="130">
        <v>3</v>
      </c>
      <c r="Y9" s="30">
        <v>10</v>
      </c>
      <c r="Z9" s="2">
        <v>17</v>
      </c>
      <c r="AA9" s="2">
        <v>24</v>
      </c>
      <c r="AB9" s="7">
        <v>31</v>
      </c>
      <c r="AC9" s="6">
        <v>7</v>
      </c>
      <c r="AD9" s="2">
        <v>14</v>
      </c>
      <c r="AE9" s="2">
        <v>21</v>
      </c>
      <c r="AF9" s="7">
        <v>28</v>
      </c>
      <c r="AG9" s="6">
        <v>6</v>
      </c>
      <c r="AH9" s="2">
        <v>13</v>
      </c>
      <c r="AI9" s="2">
        <v>20</v>
      </c>
      <c r="AJ9" s="7">
        <v>27</v>
      </c>
      <c r="AK9" s="66">
        <v>3</v>
      </c>
      <c r="AL9" s="30">
        <v>10</v>
      </c>
      <c r="AM9" s="30">
        <v>17</v>
      </c>
      <c r="AN9" s="30">
        <v>24</v>
      </c>
      <c r="AO9" s="567">
        <v>1</v>
      </c>
      <c r="AP9" s="6">
        <v>8</v>
      </c>
      <c r="AQ9" s="2">
        <v>15</v>
      </c>
      <c r="AR9" s="2">
        <v>22</v>
      </c>
      <c r="AS9" s="51">
        <v>29</v>
      </c>
      <c r="AT9" s="6">
        <v>5</v>
      </c>
      <c r="AU9" s="565">
        <v>12</v>
      </c>
      <c r="AV9" s="30">
        <v>19</v>
      </c>
      <c r="AW9" s="559">
        <v>26</v>
      </c>
      <c r="AX9" s="33">
        <v>3</v>
      </c>
      <c r="AY9" s="470">
        <v>10</v>
      </c>
      <c r="AZ9" s="4"/>
    </row>
    <row r="10" spans="1:53" thickBot="1">
      <c r="A10" s="681"/>
      <c r="B10" s="717"/>
      <c r="C10" s="681"/>
      <c r="D10" s="681"/>
      <c r="E10" s="681"/>
      <c r="F10" s="16" t="s">
        <v>7</v>
      </c>
      <c r="G10" s="197">
        <v>7</v>
      </c>
      <c r="H10" s="20">
        <v>14</v>
      </c>
      <c r="I10" s="20">
        <v>21</v>
      </c>
      <c r="J10" s="20">
        <v>28</v>
      </c>
      <c r="K10" s="27">
        <v>5</v>
      </c>
      <c r="L10" s="8">
        <v>12</v>
      </c>
      <c r="M10" s="9">
        <v>19</v>
      </c>
      <c r="N10" s="9">
        <v>26</v>
      </c>
      <c r="O10" s="10">
        <v>2</v>
      </c>
      <c r="P10" s="647">
        <v>9</v>
      </c>
      <c r="Q10" s="2">
        <v>16</v>
      </c>
      <c r="R10" s="2">
        <v>23</v>
      </c>
      <c r="S10" s="12">
        <v>30</v>
      </c>
      <c r="T10" s="2">
        <v>7</v>
      </c>
      <c r="U10" s="2">
        <v>14</v>
      </c>
      <c r="V10" s="2">
        <v>21</v>
      </c>
      <c r="W10" s="559">
        <v>28</v>
      </c>
      <c r="X10" s="329">
        <v>4</v>
      </c>
      <c r="Y10" s="472">
        <v>11</v>
      </c>
      <c r="Z10" s="9">
        <v>18</v>
      </c>
      <c r="AA10" s="9">
        <v>25</v>
      </c>
      <c r="AB10" s="10">
        <v>1</v>
      </c>
      <c r="AC10" s="8">
        <v>8</v>
      </c>
      <c r="AD10" s="9">
        <v>15</v>
      </c>
      <c r="AE10" s="327" t="s">
        <v>144</v>
      </c>
      <c r="AF10" s="10">
        <v>29</v>
      </c>
      <c r="AG10" s="8">
        <v>7</v>
      </c>
      <c r="AH10" s="9">
        <v>14</v>
      </c>
      <c r="AI10" s="9">
        <v>21</v>
      </c>
      <c r="AJ10" s="10">
        <v>28</v>
      </c>
      <c r="AK10" s="195">
        <v>4</v>
      </c>
      <c r="AL10" s="472">
        <v>11</v>
      </c>
      <c r="AM10" s="472">
        <v>18</v>
      </c>
      <c r="AN10" s="472">
        <v>25</v>
      </c>
      <c r="AO10" s="574">
        <v>2</v>
      </c>
      <c r="AP10" s="329">
        <v>9</v>
      </c>
      <c r="AQ10" s="9">
        <v>16</v>
      </c>
      <c r="AR10" s="9">
        <v>23</v>
      </c>
      <c r="AS10" s="379">
        <v>30</v>
      </c>
      <c r="AT10" s="8">
        <v>6</v>
      </c>
      <c r="AU10" s="472">
        <v>13</v>
      </c>
      <c r="AV10" s="472">
        <v>20</v>
      </c>
      <c r="AW10" s="573">
        <v>27</v>
      </c>
      <c r="AX10" s="625">
        <v>4</v>
      </c>
      <c r="AY10" s="574">
        <v>11</v>
      </c>
      <c r="AZ10" s="4"/>
    </row>
    <row r="11" spans="1:53" thickBot="1">
      <c r="A11" s="681"/>
      <c r="B11" s="717"/>
      <c r="C11" s="681"/>
      <c r="D11" s="681"/>
      <c r="E11" s="681"/>
      <c r="F11" s="680"/>
      <c r="G11" s="707" t="s">
        <v>178</v>
      </c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24"/>
      <c r="W11" s="294" t="s">
        <v>106</v>
      </c>
      <c r="X11" s="640" t="s">
        <v>105</v>
      </c>
      <c r="Y11" s="641" t="s">
        <v>105</v>
      </c>
      <c r="Z11" s="720" t="s">
        <v>165</v>
      </c>
      <c r="AA11" s="721"/>
      <c r="AB11" s="721"/>
      <c r="AC11" s="721"/>
      <c r="AD11" s="721"/>
      <c r="AE11" s="721"/>
      <c r="AF11" s="721"/>
      <c r="AG11" s="721"/>
      <c r="AH11" s="721"/>
      <c r="AI11" s="721"/>
      <c r="AJ11" s="721"/>
      <c r="AK11" s="721"/>
      <c r="AL11" s="721"/>
      <c r="AM11" s="721"/>
      <c r="AN11" s="721"/>
      <c r="AO11" s="721"/>
      <c r="AP11" s="721"/>
      <c r="AQ11" s="721"/>
      <c r="AR11" s="721"/>
      <c r="AS11" s="721"/>
      <c r="AT11" s="721"/>
      <c r="AU11" s="642" t="s">
        <v>106</v>
      </c>
      <c r="AV11" s="643" t="s">
        <v>107</v>
      </c>
      <c r="AW11" s="307" t="s">
        <v>107</v>
      </c>
      <c r="AX11" s="328" t="s">
        <v>107</v>
      </c>
      <c r="AY11" s="644" t="s">
        <v>107</v>
      </c>
      <c r="AZ11" s="4"/>
    </row>
    <row r="12" spans="1:53" s="19" customFormat="1" ht="12.75" thickBot="1">
      <c r="A12" s="682"/>
      <c r="B12" s="718"/>
      <c r="C12" s="681"/>
      <c r="D12" s="681"/>
      <c r="E12" s="681"/>
      <c r="F12" s="682"/>
      <c r="G12" s="46">
        <v>1</v>
      </c>
      <c r="H12" s="44">
        <v>2</v>
      </c>
      <c r="I12" s="44">
        <v>3</v>
      </c>
      <c r="J12" s="44">
        <v>4</v>
      </c>
      <c r="K12" s="44">
        <v>5</v>
      </c>
      <c r="L12" s="44">
        <v>6</v>
      </c>
      <c r="M12" s="44">
        <v>7</v>
      </c>
      <c r="N12" s="44">
        <v>8</v>
      </c>
      <c r="O12" s="44">
        <v>9</v>
      </c>
      <c r="P12" s="111">
        <v>10</v>
      </c>
      <c r="Q12" s="44">
        <v>11</v>
      </c>
      <c r="R12" s="44">
        <v>12</v>
      </c>
      <c r="S12" s="44">
        <v>13</v>
      </c>
      <c r="T12" s="44">
        <v>14</v>
      </c>
      <c r="U12" s="45">
        <v>15</v>
      </c>
      <c r="V12" s="45">
        <v>16</v>
      </c>
      <c r="W12" s="299" t="s">
        <v>106</v>
      </c>
      <c r="X12" s="626" t="s">
        <v>105</v>
      </c>
      <c r="Y12" s="627" t="s">
        <v>105</v>
      </c>
      <c r="Z12" s="44">
        <v>17</v>
      </c>
      <c r="AA12" s="44">
        <v>18</v>
      </c>
      <c r="AB12" s="44">
        <v>19</v>
      </c>
      <c r="AC12" s="44">
        <v>20</v>
      </c>
      <c r="AD12" s="44">
        <v>21</v>
      </c>
      <c r="AE12" s="44">
        <v>22</v>
      </c>
      <c r="AF12" s="44">
        <v>23</v>
      </c>
      <c r="AG12" s="44">
        <v>24</v>
      </c>
      <c r="AH12" s="44">
        <v>25</v>
      </c>
      <c r="AI12" s="44">
        <v>26</v>
      </c>
      <c r="AJ12" s="44">
        <v>27</v>
      </c>
      <c r="AK12" s="45">
        <v>28</v>
      </c>
      <c r="AL12" s="639" t="s">
        <v>107</v>
      </c>
      <c r="AM12" s="308" t="s">
        <v>107</v>
      </c>
      <c r="AN12" s="308" t="s">
        <v>107</v>
      </c>
      <c r="AO12" s="302" t="s">
        <v>107</v>
      </c>
      <c r="AP12" s="161">
        <v>29</v>
      </c>
      <c r="AQ12" s="162">
        <v>30</v>
      </c>
      <c r="AR12" s="161">
        <v>31</v>
      </c>
      <c r="AS12" s="162">
        <v>32</v>
      </c>
      <c r="AT12" s="637">
        <v>33</v>
      </c>
      <c r="AU12" s="638" t="s">
        <v>106</v>
      </c>
      <c r="AV12" s="636" t="s">
        <v>107</v>
      </c>
      <c r="AW12" s="306" t="s">
        <v>107</v>
      </c>
      <c r="AX12" s="237" t="s">
        <v>107</v>
      </c>
      <c r="AY12" s="271" t="s">
        <v>107</v>
      </c>
      <c r="AZ12" s="41"/>
    </row>
    <row r="13" spans="1:53" ht="21" customHeight="1" thickBot="1">
      <c r="A13" s="5">
        <v>1</v>
      </c>
      <c r="B13" s="168" t="s">
        <v>50</v>
      </c>
      <c r="C13" s="377">
        <f>D13+E13</f>
        <v>48</v>
      </c>
      <c r="D13" s="377">
        <f>SUM(G13:V13)</f>
        <v>48</v>
      </c>
      <c r="E13" s="377">
        <f>SUM(Y13:AW13)</f>
        <v>0</v>
      </c>
      <c r="F13" s="156">
        <v>48</v>
      </c>
      <c r="G13" s="21">
        <v>3</v>
      </c>
      <c r="H13" s="22">
        <v>3</v>
      </c>
      <c r="I13" s="22">
        <v>3</v>
      </c>
      <c r="J13" s="22">
        <v>3</v>
      </c>
      <c r="K13" s="22">
        <v>3</v>
      </c>
      <c r="L13" s="22">
        <v>3</v>
      </c>
      <c r="M13" s="22">
        <v>3</v>
      </c>
      <c r="N13" s="22">
        <v>3</v>
      </c>
      <c r="O13" s="22">
        <v>3</v>
      </c>
      <c r="P13" s="114">
        <v>3</v>
      </c>
      <c r="Q13" s="22">
        <v>3</v>
      </c>
      <c r="R13" s="22">
        <v>3</v>
      </c>
      <c r="S13" s="22">
        <v>3</v>
      </c>
      <c r="T13" s="22">
        <v>3</v>
      </c>
      <c r="U13" s="22">
        <v>3</v>
      </c>
      <c r="V13" s="23">
        <v>3</v>
      </c>
      <c r="W13" s="264"/>
      <c r="X13" s="440"/>
      <c r="Y13" s="628"/>
      <c r="Z13" s="21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20"/>
      <c r="AL13" s="219"/>
      <c r="AM13" s="304"/>
      <c r="AN13" s="304"/>
      <c r="AO13" s="292"/>
      <c r="AP13" s="624"/>
      <c r="AQ13" s="114"/>
      <c r="AR13" s="22"/>
      <c r="AS13" s="22"/>
      <c r="AT13" s="53"/>
      <c r="AU13" s="232"/>
      <c r="AV13" s="388"/>
      <c r="AW13" s="260"/>
      <c r="AX13" s="260"/>
      <c r="AY13" s="389"/>
      <c r="AZ13" s="4"/>
    </row>
    <row r="14" spans="1:53" thickBot="1">
      <c r="A14" s="2">
        <v>2</v>
      </c>
      <c r="B14" s="169" t="s">
        <v>37</v>
      </c>
      <c r="C14" s="377">
        <f t="shared" ref="C14:C33" si="0">D14+E14</f>
        <v>64</v>
      </c>
      <c r="D14" s="377">
        <f t="shared" ref="D14:D33" si="1">SUM(G14:V14)</f>
        <v>32</v>
      </c>
      <c r="E14" s="377">
        <f t="shared" ref="E14:E33" si="2">SUM(Y14:AW14)</f>
        <v>32</v>
      </c>
      <c r="F14" s="157">
        <v>32</v>
      </c>
      <c r="G14" s="376"/>
      <c r="H14" s="108"/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2</v>
      </c>
      <c r="P14" s="90">
        <v>2</v>
      </c>
      <c r="Q14" s="2">
        <v>2</v>
      </c>
      <c r="R14" s="2">
        <v>2</v>
      </c>
      <c r="S14" s="2">
        <v>2</v>
      </c>
      <c r="T14" s="2">
        <v>3</v>
      </c>
      <c r="U14" s="2">
        <v>3</v>
      </c>
      <c r="V14" s="7">
        <v>4</v>
      </c>
      <c r="W14" s="116"/>
      <c r="X14" s="441"/>
      <c r="Y14" s="629"/>
      <c r="Z14" s="66">
        <v>2</v>
      </c>
      <c r="AA14" s="90">
        <v>2</v>
      </c>
      <c r="AB14" s="90">
        <v>2</v>
      </c>
      <c r="AC14" s="90">
        <v>2</v>
      </c>
      <c r="AD14" s="90">
        <v>2</v>
      </c>
      <c r="AE14" s="90">
        <v>2</v>
      </c>
      <c r="AF14" s="90">
        <v>2</v>
      </c>
      <c r="AG14" s="90">
        <v>2</v>
      </c>
      <c r="AH14" s="90">
        <v>2</v>
      </c>
      <c r="AI14" s="90">
        <v>2</v>
      </c>
      <c r="AJ14" s="90">
        <v>2</v>
      </c>
      <c r="AK14" s="146">
        <v>2</v>
      </c>
      <c r="AL14" s="221"/>
      <c r="AM14" s="261"/>
      <c r="AN14" s="261"/>
      <c r="AO14" s="269"/>
      <c r="AP14" s="66">
        <v>2</v>
      </c>
      <c r="AQ14" s="90">
        <v>2</v>
      </c>
      <c r="AR14" s="90">
        <v>2</v>
      </c>
      <c r="AS14" s="90">
        <v>2</v>
      </c>
      <c r="AT14" s="146"/>
      <c r="AU14" s="232"/>
      <c r="AV14" s="221"/>
      <c r="AW14" s="261"/>
      <c r="AX14" s="261"/>
      <c r="AY14" s="269"/>
      <c r="AZ14" s="4"/>
    </row>
    <row r="15" spans="1:53" ht="18.75" customHeight="1" thickBot="1">
      <c r="A15" s="2">
        <v>3</v>
      </c>
      <c r="B15" s="169" t="s">
        <v>51</v>
      </c>
      <c r="C15" s="377">
        <f t="shared" si="0"/>
        <v>34</v>
      </c>
      <c r="D15" s="377">
        <f t="shared" si="1"/>
        <v>0</v>
      </c>
      <c r="E15" s="377">
        <f t="shared" si="2"/>
        <v>34</v>
      </c>
      <c r="F15" s="157"/>
      <c r="G15" s="6"/>
      <c r="V15" s="7"/>
      <c r="W15" s="116"/>
      <c r="X15" s="441"/>
      <c r="Y15" s="629"/>
      <c r="Z15" s="6">
        <v>2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146">
        <v>2</v>
      </c>
      <c r="AL15" s="221"/>
      <c r="AM15" s="261"/>
      <c r="AN15" s="261"/>
      <c r="AO15" s="269"/>
      <c r="AP15" s="66">
        <v>2</v>
      </c>
      <c r="AQ15" s="90">
        <v>2</v>
      </c>
      <c r="AR15" s="90">
        <v>2</v>
      </c>
      <c r="AS15" s="2">
        <v>2</v>
      </c>
      <c r="AT15" s="3">
        <v>2</v>
      </c>
      <c r="AU15" s="232"/>
      <c r="AV15" s="221"/>
      <c r="AW15" s="261"/>
      <c r="AX15" s="261"/>
      <c r="AY15" s="269"/>
      <c r="AZ15" s="4"/>
    </row>
    <row r="16" spans="1:53" ht="15.75" customHeight="1" thickBot="1">
      <c r="A16" s="2">
        <v>4</v>
      </c>
      <c r="B16" s="169" t="s">
        <v>52</v>
      </c>
      <c r="C16" s="377">
        <f t="shared" si="0"/>
        <v>34</v>
      </c>
      <c r="D16" s="377">
        <f t="shared" si="1"/>
        <v>0</v>
      </c>
      <c r="E16" s="377">
        <f t="shared" si="2"/>
        <v>34</v>
      </c>
      <c r="F16" s="157"/>
      <c r="G16" s="6"/>
      <c r="V16" s="7"/>
      <c r="W16" s="116"/>
      <c r="X16" s="441"/>
      <c r="Y16" s="629"/>
      <c r="Z16" s="66">
        <v>4</v>
      </c>
      <c r="AA16" s="90">
        <v>4</v>
      </c>
      <c r="AB16" s="90">
        <v>4</v>
      </c>
      <c r="AC16" s="90">
        <v>4</v>
      </c>
      <c r="AD16" s="90">
        <v>4</v>
      </c>
      <c r="AE16" s="90">
        <v>4</v>
      </c>
      <c r="AF16" s="90">
        <v>2</v>
      </c>
      <c r="AG16" s="90">
        <v>2</v>
      </c>
      <c r="AH16" s="90">
        <v>2</v>
      </c>
      <c r="AI16" s="90">
        <v>2</v>
      </c>
      <c r="AJ16" s="90">
        <v>2</v>
      </c>
      <c r="AK16" s="146"/>
      <c r="AL16" s="221"/>
      <c r="AM16" s="261"/>
      <c r="AN16" s="261"/>
      <c r="AO16" s="269"/>
      <c r="AP16" s="66"/>
      <c r="AQ16" s="90"/>
      <c r="AR16" s="90"/>
      <c r="AS16" s="90"/>
      <c r="AT16" s="146"/>
      <c r="AU16" s="232"/>
      <c r="AV16" s="221"/>
      <c r="AW16" s="261"/>
      <c r="AX16" s="261"/>
      <c r="AY16" s="269"/>
      <c r="AZ16" s="4"/>
    </row>
    <row r="17" spans="1:52" ht="19.5" customHeight="1" thickBot="1">
      <c r="A17" s="2">
        <v>5</v>
      </c>
      <c r="B17" s="169" t="s">
        <v>53</v>
      </c>
      <c r="C17" s="377">
        <f t="shared" si="0"/>
        <v>34</v>
      </c>
      <c r="D17" s="377">
        <f t="shared" si="1"/>
        <v>0</v>
      </c>
      <c r="E17" s="377">
        <f t="shared" si="2"/>
        <v>34</v>
      </c>
      <c r="F17" s="157"/>
      <c r="G17" s="6"/>
      <c r="V17" s="7"/>
      <c r="W17" s="116"/>
      <c r="X17" s="441"/>
      <c r="Y17" s="629"/>
      <c r="Z17" s="6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1</v>
      </c>
      <c r="AI17" s="2">
        <v>1</v>
      </c>
      <c r="AJ17" s="2">
        <v>2</v>
      </c>
      <c r="AK17" s="146">
        <v>2</v>
      </c>
      <c r="AL17" s="221"/>
      <c r="AM17" s="261"/>
      <c r="AN17" s="261"/>
      <c r="AO17" s="269"/>
      <c r="AP17" s="6">
        <v>2</v>
      </c>
      <c r="AQ17" s="2">
        <v>2</v>
      </c>
      <c r="AR17" s="2">
        <v>2</v>
      </c>
      <c r="AS17" s="2">
        <v>3</v>
      </c>
      <c r="AT17" s="3">
        <v>3</v>
      </c>
      <c r="AU17" s="232"/>
      <c r="AV17" s="221"/>
      <c r="AW17" s="261"/>
      <c r="AX17" s="261"/>
      <c r="AY17" s="269"/>
      <c r="AZ17" s="4"/>
    </row>
    <row r="18" spans="1:52" ht="19.5" customHeight="1" thickBot="1">
      <c r="A18" s="2">
        <v>6</v>
      </c>
      <c r="B18" s="169" t="s">
        <v>136</v>
      </c>
      <c r="C18" s="377">
        <f t="shared" si="0"/>
        <v>36</v>
      </c>
      <c r="D18" s="377">
        <f t="shared" si="1"/>
        <v>0</v>
      </c>
      <c r="E18" s="377">
        <f t="shared" si="2"/>
        <v>36</v>
      </c>
      <c r="F18" s="157"/>
      <c r="G18" s="6"/>
      <c r="V18" s="7"/>
      <c r="W18" s="116"/>
      <c r="X18" s="441"/>
      <c r="Y18" s="629"/>
      <c r="Z18" s="6">
        <v>2</v>
      </c>
      <c r="AA18" s="2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2</v>
      </c>
      <c r="AH18" s="2">
        <v>2</v>
      </c>
      <c r="AI18" s="2">
        <v>2</v>
      </c>
      <c r="AJ18" s="2">
        <v>2</v>
      </c>
      <c r="AK18" s="3">
        <v>2</v>
      </c>
      <c r="AL18" s="221"/>
      <c r="AM18" s="261"/>
      <c r="AN18" s="261"/>
      <c r="AO18" s="269"/>
      <c r="AP18" s="6">
        <v>2</v>
      </c>
      <c r="AQ18" s="2">
        <v>2</v>
      </c>
      <c r="AR18" s="2">
        <v>2</v>
      </c>
      <c r="AS18" s="2">
        <v>3</v>
      </c>
      <c r="AT18" s="3">
        <v>3</v>
      </c>
      <c r="AU18" s="232"/>
      <c r="AV18" s="221"/>
      <c r="AW18" s="261"/>
      <c r="AX18" s="261"/>
      <c r="AY18" s="269"/>
      <c r="AZ18" s="4"/>
    </row>
    <row r="19" spans="1:52" ht="18.75" customHeight="1" thickBot="1">
      <c r="A19" s="2">
        <v>7</v>
      </c>
      <c r="B19" s="170" t="s">
        <v>56</v>
      </c>
      <c r="C19" s="377">
        <f t="shared" si="0"/>
        <v>124</v>
      </c>
      <c r="D19" s="377">
        <f t="shared" si="1"/>
        <v>72</v>
      </c>
      <c r="E19" s="377">
        <f t="shared" si="2"/>
        <v>52</v>
      </c>
      <c r="F19" s="157">
        <v>72</v>
      </c>
      <c r="G19" s="6">
        <v>6</v>
      </c>
      <c r="H19" s="2">
        <v>6</v>
      </c>
      <c r="I19" s="2">
        <v>6</v>
      </c>
      <c r="J19" s="2">
        <v>6</v>
      </c>
      <c r="K19" s="2">
        <v>6</v>
      </c>
      <c r="L19" s="2">
        <v>4</v>
      </c>
      <c r="M19" s="2">
        <v>4</v>
      </c>
      <c r="N19" s="2">
        <v>4</v>
      </c>
      <c r="O19" s="2">
        <v>4</v>
      </c>
      <c r="P19" s="90">
        <v>4</v>
      </c>
      <c r="Q19" s="2">
        <v>4</v>
      </c>
      <c r="R19" s="2">
        <v>4</v>
      </c>
      <c r="S19" s="2">
        <v>4</v>
      </c>
      <c r="T19" s="2">
        <v>4</v>
      </c>
      <c r="U19" s="2">
        <v>3</v>
      </c>
      <c r="V19" s="7">
        <v>3</v>
      </c>
      <c r="W19" s="116"/>
      <c r="X19" s="441"/>
      <c r="Y19" s="629"/>
      <c r="Z19" s="66">
        <v>4</v>
      </c>
      <c r="AA19" s="90">
        <v>4</v>
      </c>
      <c r="AB19" s="90">
        <v>4</v>
      </c>
      <c r="AC19" s="90">
        <v>4</v>
      </c>
      <c r="AD19" s="90">
        <v>4</v>
      </c>
      <c r="AE19" s="90">
        <v>4</v>
      </c>
      <c r="AF19" s="90">
        <v>4</v>
      </c>
      <c r="AG19" s="90">
        <v>4</v>
      </c>
      <c r="AH19" s="90">
        <v>4</v>
      </c>
      <c r="AI19" s="90">
        <v>4</v>
      </c>
      <c r="AJ19" s="90"/>
      <c r="AK19" s="146"/>
      <c r="AL19" s="221"/>
      <c r="AM19" s="261"/>
      <c r="AN19" s="261"/>
      <c r="AO19" s="269"/>
      <c r="AP19" s="66">
        <v>2</v>
      </c>
      <c r="AQ19" s="90">
        <v>2</v>
      </c>
      <c r="AR19" s="90">
        <v>2</v>
      </c>
      <c r="AS19" s="90">
        <v>3</v>
      </c>
      <c r="AT19" s="146">
        <v>3</v>
      </c>
      <c r="AU19" s="232"/>
      <c r="AV19" s="221"/>
      <c r="AW19" s="261"/>
      <c r="AX19" s="261"/>
      <c r="AY19" s="269"/>
      <c r="AZ19" s="4"/>
    </row>
    <row r="20" spans="1:52" thickBot="1">
      <c r="A20" s="2">
        <v>8</v>
      </c>
      <c r="B20" s="170" t="s">
        <v>54</v>
      </c>
      <c r="C20" s="377">
        <f t="shared" si="0"/>
        <v>57</v>
      </c>
      <c r="D20" s="377">
        <f t="shared" si="1"/>
        <v>32</v>
      </c>
      <c r="E20" s="377">
        <f t="shared" si="2"/>
        <v>25</v>
      </c>
      <c r="F20" s="157">
        <v>32</v>
      </c>
      <c r="G20" s="6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90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7">
        <v>2</v>
      </c>
      <c r="W20" s="116"/>
      <c r="X20" s="441"/>
      <c r="Y20" s="629"/>
      <c r="Z20" s="6"/>
      <c r="AC20" s="90"/>
      <c r="AD20" s="90"/>
      <c r="AE20" s="90">
        <v>2</v>
      </c>
      <c r="AF20" s="2">
        <v>2</v>
      </c>
      <c r="AG20" s="2">
        <v>2</v>
      </c>
      <c r="AH20" s="2">
        <v>2</v>
      </c>
      <c r="AI20" s="90">
        <v>2</v>
      </c>
      <c r="AJ20" s="90">
        <v>2</v>
      </c>
      <c r="AK20" s="146">
        <v>2</v>
      </c>
      <c r="AL20" s="221"/>
      <c r="AM20" s="261"/>
      <c r="AN20" s="261"/>
      <c r="AO20" s="269"/>
      <c r="AP20" s="6">
        <v>2</v>
      </c>
      <c r="AQ20" s="2">
        <v>2</v>
      </c>
      <c r="AR20" s="2">
        <v>2</v>
      </c>
      <c r="AS20" s="2">
        <v>2</v>
      </c>
      <c r="AT20" s="3">
        <v>3</v>
      </c>
      <c r="AU20" s="232"/>
      <c r="AV20" s="221"/>
      <c r="AW20" s="261"/>
      <c r="AX20" s="261"/>
      <c r="AY20" s="269"/>
      <c r="AZ20" s="4"/>
    </row>
    <row r="21" spans="1:52" thickBot="1">
      <c r="A21" s="2">
        <v>9</v>
      </c>
      <c r="B21" s="170" t="s">
        <v>43</v>
      </c>
      <c r="C21" s="377">
        <f t="shared" si="0"/>
        <v>48</v>
      </c>
      <c r="D21" s="377">
        <f t="shared" si="1"/>
        <v>48</v>
      </c>
      <c r="E21" s="377">
        <f t="shared" si="2"/>
        <v>0</v>
      </c>
      <c r="F21" s="157">
        <v>48</v>
      </c>
      <c r="G21" s="6">
        <v>3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90">
        <v>4</v>
      </c>
      <c r="Q21" s="2">
        <v>3</v>
      </c>
      <c r="R21" s="2">
        <v>4</v>
      </c>
      <c r="S21" s="2">
        <v>4</v>
      </c>
      <c r="T21" s="2">
        <v>2</v>
      </c>
      <c r="U21" s="2">
        <v>2</v>
      </c>
      <c r="V21" s="7">
        <v>2</v>
      </c>
      <c r="W21" s="116"/>
      <c r="X21" s="441"/>
      <c r="Y21" s="629"/>
      <c r="Z21" s="6"/>
      <c r="AK21" s="146"/>
      <c r="AL21" s="221"/>
      <c r="AM21" s="261"/>
      <c r="AN21" s="261"/>
      <c r="AO21" s="269"/>
      <c r="AP21" s="66"/>
      <c r="AQ21" s="90"/>
      <c r="AT21" s="3"/>
      <c r="AU21" s="232"/>
      <c r="AV21" s="221"/>
      <c r="AW21" s="261"/>
      <c r="AX21" s="261"/>
      <c r="AY21" s="269"/>
      <c r="AZ21" s="4"/>
    </row>
    <row r="22" spans="1:52" ht="24.75" customHeight="1" thickBot="1">
      <c r="A22" s="2">
        <v>10</v>
      </c>
      <c r="B22" s="171" t="s">
        <v>44</v>
      </c>
      <c r="C22" s="377">
        <f t="shared" si="0"/>
        <v>32</v>
      </c>
      <c r="D22" s="377">
        <f t="shared" si="1"/>
        <v>32</v>
      </c>
      <c r="E22" s="377">
        <f t="shared" si="2"/>
        <v>0</v>
      </c>
      <c r="F22" s="157">
        <v>32</v>
      </c>
      <c r="G22" s="6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>
        <v>2</v>
      </c>
      <c r="O22" s="2">
        <v>2</v>
      </c>
      <c r="P22" s="90">
        <v>2</v>
      </c>
      <c r="Q22" s="2">
        <v>2</v>
      </c>
      <c r="R22" s="2">
        <v>2</v>
      </c>
      <c r="S22" s="2">
        <v>2</v>
      </c>
      <c r="T22" s="2">
        <v>2</v>
      </c>
      <c r="U22" s="2">
        <v>2</v>
      </c>
      <c r="V22" s="7">
        <v>2</v>
      </c>
      <c r="W22" s="116"/>
      <c r="X22" s="441"/>
      <c r="Y22" s="629"/>
      <c r="Z22" s="6"/>
      <c r="AK22" s="146"/>
      <c r="AL22" s="221"/>
      <c r="AM22" s="261"/>
      <c r="AN22" s="261"/>
      <c r="AO22" s="269"/>
      <c r="AP22" s="66"/>
      <c r="AQ22" s="90"/>
      <c r="AT22" s="3"/>
      <c r="AU22" s="232"/>
      <c r="AV22" s="221"/>
      <c r="AW22" s="261"/>
      <c r="AX22" s="261"/>
      <c r="AY22" s="269"/>
      <c r="AZ22" s="4"/>
    </row>
    <row r="23" spans="1:52" ht="26.25" customHeight="1" thickBot="1">
      <c r="A23" s="2">
        <v>11</v>
      </c>
      <c r="B23" s="172" t="s">
        <v>55</v>
      </c>
      <c r="C23" s="377">
        <f t="shared" si="0"/>
        <v>48</v>
      </c>
      <c r="D23" s="377">
        <f t="shared" si="1"/>
        <v>48</v>
      </c>
      <c r="E23" s="377">
        <f t="shared" si="2"/>
        <v>0</v>
      </c>
      <c r="F23" s="157">
        <v>48</v>
      </c>
      <c r="G23" s="6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90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7">
        <v>3</v>
      </c>
      <c r="W23" s="116"/>
      <c r="X23" s="441"/>
      <c r="Y23" s="629"/>
      <c r="Z23" s="6"/>
      <c r="AK23" s="146"/>
      <c r="AL23" s="221"/>
      <c r="AM23" s="261"/>
      <c r="AN23" s="261"/>
      <c r="AO23" s="269"/>
      <c r="AP23" s="66"/>
      <c r="AQ23" s="90"/>
      <c r="AT23" s="3"/>
      <c r="AU23" s="232"/>
      <c r="AV23" s="221"/>
      <c r="AW23" s="261"/>
      <c r="AX23" s="261"/>
      <c r="AY23" s="269"/>
      <c r="AZ23" s="4"/>
    </row>
    <row r="24" spans="1:52" ht="16.5" customHeight="1" thickBot="1">
      <c r="A24" s="2">
        <v>12</v>
      </c>
      <c r="B24" s="170" t="s">
        <v>57</v>
      </c>
      <c r="C24" s="377">
        <f t="shared" si="0"/>
        <v>72</v>
      </c>
      <c r="D24" s="377">
        <f t="shared" si="1"/>
        <v>36</v>
      </c>
      <c r="E24" s="377">
        <f t="shared" si="2"/>
        <v>36</v>
      </c>
      <c r="F24" s="157">
        <v>36</v>
      </c>
      <c r="G24" s="6">
        <v>2</v>
      </c>
      <c r="H24" s="2">
        <v>4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90">
        <v>2</v>
      </c>
      <c r="Q24" s="2">
        <v>4</v>
      </c>
      <c r="R24" s="2">
        <v>2</v>
      </c>
      <c r="S24" s="2">
        <v>2</v>
      </c>
      <c r="T24" s="2">
        <v>2</v>
      </c>
      <c r="U24" s="2">
        <v>2</v>
      </c>
      <c r="V24" s="7">
        <v>2</v>
      </c>
      <c r="W24" s="116"/>
      <c r="X24" s="441"/>
      <c r="Y24" s="629"/>
      <c r="Z24" s="6"/>
      <c r="AA24" s="2">
        <v>2</v>
      </c>
      <c r="AB24" s="2">
        <v>2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4</v>
      </c>
      <c r="AK24" s="146">
        <v>4</v>
      </c>
      <c r="AL24" s="221"/>
      <c r="AM24" s="261"/>
      <c r="AN24" s="261"/>
      <c r="AO24" s="269"/>
      <c r="AP24" s="6">
        <v>2</v>
      </c>
      <c r="AQ24" s="2">
        <v>2</v>
      </c>
      <c r="AR24" s="2">
        <v>2</v>
      </c>
      <c r="AS24" s="2">
        <v>2</v>
      </c>
      <c r="AT24" s="3">
        <v>2</v>
      </c>
      <c r="AU24" s="232"/>
      <c r="AV24" s="221"/>
      <c r="AW24" s="261"/>
      <c r="AX24" s="261"/>
      <c r="AY24" s="269"/>
      <c r="AZ24" s="4"/>
    </row>
    <row r="25" spans="1:52" ht="16.5" customHeight="1" thickBot="1">
      <c r="B25" s="170" t="s">
        <v>175</v>
      </c>
      <c r="C25" s="377">
        <f t="shared" si="0"/>
        <v>68</v>
      </c>
      <c r="D25" s="377">
        <f t="shared" si="1"/>
        <v>42</v>
      </c>
      <c r="E25" s="377">
        <f t="shared" si="2"/>
        <v>26</v>
      </c>
      <c r="F25" s="157">
        <v>42</v>
      </c>
      <c r="G25" s="6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7">
        <v>2</v>
      </c>
      <c r="W25" s="116"/>
      <c r="X25" s="441"/>
      <c r="Y25" s="629"/>
      <c r="Z25" s="6">
        <v>1</v>
      </c>
      <c r="AA25" s="2">
        <v>1</v>
      </c>
      <c r="AB25" s="2">
        <v>1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2</v>
      </c>
      <c r="AJ25" s="2">
        <v>2</v>
      </c>
      <c r="AK25" s="146">
        <v>2</v>
      </c>
      <c r="AL25" s="221"/>
      <c r="AM25" s="261"/>
      <c r="AN25" s="261"/>
      <c r="AO25" s="269"/>
      <c r="AP25" s="6">
        <v>1</v>
      </c>
      <c r="AQ25" s="2">
        <v>1</v>
      </c>
      <c r="AR25" s="2">
        <v>1</v>
      </c>
      <c r="AS25" s="2">
        <v>1</v>
      </c>
      <c r="AT25" s="3">
        <v>1</v>
      </c>
      <c r="AU25" s="232"/>
      <c r="AV25" s="221"/>
      <c r="AW25" s="261"/>
      <c r="AX25" s="261"/>
      <c r="AY25" s="269"/>
      <c r="AZ25" s="4"/>
    </row>
    <row r="26" spans="1:52" ht="18" customHeight="1" thickBot="1">
      <c r="A26" s="2">
        <v>13</v>
      </c>
      <c r="B26" s="170" t="s">
        <v>137</v>
      </c>
      <c r="C26" s="377">
        <f t="shared" si="0"/>
        <v>36</v>
      </c>
      <c r="D26" s="377">
        <f t="shared" si="1"/>
        <v>0</v>
      </c>
      <c r="E26" s="377">
        <f t="shared" si="2"/>
        <v>36</v>
      </c>
      <c r="F26" s="157"/>
      <c r="G26" s="6"/>
      <c r="V26" s="7"/>
      <c r="W26" s="116"/>
      <c r="X26" s="441"/>
      <c r="Y26" s="629"/>
      <c r="Z26" s="623">
        <v>2</v>
      </c>
      <c r="AA26" s="2">
        <v>2</v>
      </c>
      <c r="AB26" s="2">
        <v>2</v>
      </c>
      <c r="AC26" s="2">
        <v>2</v>
      </c>
      <c r="AD26" s="2">
        <v>2</v>
      </c>
      <c r="AE26" s="2">
        <v>2</v>
      </c>
      <c r="AF26" s="2">
        <v>2</v>
      </c>
      <c r="AG26" s="2">
        <v>2</v>
      </c>
      <c r="AH26" s="2">
        <v>2</v>
      </c>
      <c r="AI26" s="2">
        <v>2</v>
      </c>
      <c r="AJ26" s="2">
        <v>2</v>
      </c>
      <c r="AK26" s="3">
        <v>2</v>
      </c>
      <c r="AL26" s="221"/>
      <c r="AM26" s="261"/>
      <c r="AN26" s="261"/>
      <c r="AO26" s="269"/>
      <c r="AP26" s="6">
        <v>3</v>
      </c>
      <c r="AQ26" s="2">
        <v>3</v>
      </c>
      <c r="AR26" s="2">
        <v>2</v>
      </c>
      <c r="AS26" s="2">
        <v>2</v>
      </c>
      <c r="AT26" s="3">
        <v>2</v>
      </c>
      <c r="AU26" s="232"/>
      <c r="AV26" s="221"/>
      <c r="AW26" s="261"/>
      <c r="AX26" s="261"/>
      <c r="AY26" s="269"/>
      <c r="AZ26" s="4"/>
    </row>
    <row r="27" spans="1:52" ht="24" customHeight="1" thickBot="1">
      <c r="A27" s="2">
        <v>14</v>
      </c>
      <c r="B27" s="172" t="s">
        <v>58</v>
      </c>
      <c r="C27" s="377">
        <f t="shared" si="0"/>
        <v>136</v>
      </c>
      <c r="D27" s="377">
        <f t="shared" si="1"/>
        <v>80</v>
      </c>
      <c r="E27" s="377">
        <f t="shared" si="2"/>
        <v>56</v>
      </c>
      <c r="F27" s="157">
        <v>80</v>
      </c>
      <c r="G27" s="6">
        <v>5</v>
      </c>
      <c r="H27" s="2">
        <v>5</v>
      </c>
      <c r="I27" s="2">
        <v>5</v>
      </c>
      <c r="J27" s="2">
        <v>5</v>
      </c>
      <c r="K27" s="2">
        <v>5</v>
      </c>
      <c r="L27" s="2">
        <v>5</v>
      </c>
      <c r="M27" s="2">
        <v>5</v>
      </c>
      <c r="N27" s="2">
        <v>5</v>
      </c>
      <c r="O27" s="2">
        <v>4</v>
      </c>
      <c r="P27" s="90">
        <v>4</v>
      </c>
      <c r="Q27" s="2">
        <v>4</v>
      </c>
      <c r="R27" s="2">
        <v>5</v>
      </c>
      <c r="S27" s="2">
        <v>5</v>
      </c>
      <c r="T27" s="2">
        <v>6</v>
      </c>
      <c r="U27" s="2">
        <v>6</v>
      </c>
      <c r="V27" s="7">
        <v>6</v>
      </c>
      <c r="W27" s="116"/>
      <c r="X27" s="441"/>
      <c r="Y27" s="629"/>
      <c r="Z27" s="6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  <c r="AH27" s="2">
        <v>3</v>
      </c>
      <c r="AI27" s="2">
        <v>3</v>
      </c>
      <c r="AJ27" s="2">
        <v>3</v>
      </c>
      <c r="AK27" s="3">
        <v>4</v>
      </c>
      <c r="AL27" s="221"/>
      <c r="AM27" s="261"/>
      <c r="AN27" s="261"/>
      <c r="AO27" s="269"/>
      <c r="AP27" s="66">
        <v>3</v>
      </c>
      <c r="AQ27" s="90">
        <v>3</v>
      </c>
      <c r="AR27" s="90">
        <v>4</v>
      </c>
      <c r="AS27" s="90">
        <v>4</v>
      </c>
      <c r="AT27" s="146">
        <v>5</v>
      </c>
      <c r="AU27" s="232"/>
      <c r="AV27" s="221"/>
      <c r="AW27" s="261"/>
      <c r="AX27" s="261"/>
      <c r="AY27" s="269"/>
      <c r="AZ27" s="4"/>
    </row>
    <row r="28" spans="1:52" ht="29.25" customHeight="1" thickBot="1">
      <c r="A28" s="2">
        <v>15</v>
      </c>
      <c r="B28" s="172" t="s">
        <v>59</v>
      </c>
      <c r="C28" s="377">
        <f t="shared" si="0"/>
        <v>34</v>
      </c>
      <c r="D28" s="377">
        <f t="shared" si="1"/>
        <v>0</v>
      </c>
      <c r="E28" s="377">
        <f t="shared" si="2"/>
        <v>34</v>
      </c>
      <c r="F28" s="157"/>
      <c r="G28" s="6"/>
      <c r="V28" s="7"/>
      <c r="W28" s="116"/>
      <c r="X28" s="441"/>
      <c r="Y28" s="629"/>
      <c r="Z28" s="6">
        <v>1</v>
      </c>
      <c r="AA28" s="2">
        <v>1</v>
      </c>
      <c r="AB28" s="2">
        <v>1</v>
      </c>
      <c r="AC28" s="2">
        <v>1</v>
      </c>
      <c r="AD28" s="2">
        <v>1</v>
      </c>
      <c r="AE28" s="2">
        <v>1</v>
      </c>
      <c r="AF28" s="2">
        <v>1</v>
      </c>
      <c r="AG28" s="2">
        <v>2</v>
      </c>
      <c r="AH28" s="2">
        <v>3</v>
      </c>
      <c r="AI28" s="2">
        <v>3</v>
      </c>
      <c r="AJ28" s="2">
        <v>3</v>
      </c>
      <c r="AK28" s="3">
        <v>1</v>
      </c>
      <c r="AL28" s="221"/>
      <c r="AM28" s="261"/>
      <c r="AN28" s="261"/>
      <c r="AO28" s="269"/>
      <c r="AP28" s="66">
        <v>3</v>
      </c>
      <c r="AQ28" s="90">
        <v>3</v>
      </c>
      <c r="AR28" s="90">
        <v>3</v>
      </c>
      <c r="AS28" s="90">
        <v>3</v>
      </c>
      <c r="AT28" s="146">
        <v>3</v>
      </c>
      <c r="AU28" s="232"/>
      <c r="AV28" s="221"/>
      <c r="AW28" s="261"/>
      <c r="AX28" s="261"/>
      <c r="AY28" s="269"/>
      <c r="AZ28" s="4"/>
    </row>
    <row r="29" spans="1:52" thickBot="1">
      <c r="A29" s="2">
        <v>16</v>
      </c>
      <c r="B29" s="169" t="s">
        <v>48</v>
      </c>
      <c r="C29" s="377">
        <f t="shared" si="0"/>
        <v>38</v>
      </c>
      <c r="D29" s="377">
        <f t="shared" si="1"/>
        <v>38</v>
      </c>
      <c r="E29" s="377">
        <f t="shared" si="2"/>
        <v>0</v>
      </c>
      <c r="F29" s="157">
        <v>38</v>
      </c>
      <c r="G29" s="6">
        <v>4</v>
      </c>
      <c r="H29" s="2">
        <v>2</v>
      </c>
      <c r="I29" s="2">
        <v>2</v>
      </c>
      <c r="J29" s="2">
        <v>2</v>
      </c>
      <c r="K29" s="2">
        <v>2</v>
      </c>
      <c r="L29" s="2">
        <v>3</v>
      </c>
      <c r="M29" s="2">
        <v>3</v>
      </c>
      <c r="N29" s="2">
        <v>3</v>
      </c>
      <c r="O29" s="2">
        <v>3</v>
      </c>
      <c r="P29" s="90">
        <v>2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7">
        <v>2</v>
      </c>
      <c r="W29" s="116"/>
      <c r="X29" s="441"/>
      <c r="Y29" s="629"/>
      <c r="Z29" s="6"/>
      <c r="AK29" s="3"/>
      <c r="AL29" s="221"/>
      <c r="AM29" s="261"/>
      <c r="AN29" s="261"/>
      <c r="AO29" s="269"/>
      <c r="AP29" s="6"/>
      <c r="AT29" s="3"/>
      <c r="AU29" s="232"/>
      <c r="AV29" s="221"/>
      <c r="AW29" s="261"/>
      <c r="AX29" s="261"/>
      <c r="AY29" s="269"/>
      <c r="AZ29" s="4"/>
    </row>
    <row r="30" spans="1:52" ht="15.75" customHeight="1" thickBot="1">
      <c r="A30" s="2">
        <v>17</v>
      </c>
      <c r="B30" s="169" t="s">
        <v>176</v>
      </c>
      <c r="C30" s="377">
        <f t="shared" si="0"/>
        <v>34</v>
      </c>
      <c r="D30" s="377">
        <f t="shared" si="1"/>
        <v>0</v>
      </c>
      <c r="E30" s="377">
        <f t="shared" si="2"/>
        <v>34</v>
      </c>
      <c r="F30" s="157"/>
      <c r="G30" s="6"/>
      <c r="V30" s="7"/>
      <c r="W30" s="116"/>
      <c r="X30" s="441"/>
      <c r="Y30" s="629"/>
      <c r="Z30" s="6">
        <v>3</v>
      </c>
      <c r="AA30" s="2">
        <v>1</v>
      </c>
      <c r="AB30" s="2">
        <v>1</v>
      </c>
      <c r="AC30" s="2">
        <v>1</v>
      </c>
      <c r="AD30" s="2">
        <v>2</v>
      </c>
      <c r="AE30" s="2">
        <v>1</v>
      </c>
      <c r="AF30" s="2">
        <v>2</v>
      </c>
      <c r="AG30" s="2">
        <v>1</v>
      </c>
      <c r="AH30" s="2">
        <v>1</v>
      </c>
      <c r="AI30" s="2">
        <v>1</v>
      </c>
      <c r="AJ30" s="2">
        <v>2</v>
      </c>
      <c r="AK30" s="146">
        <v>2</v>
      </c>
      <c r="AL30" s="221"/>
      <c r="AM30" s="261"/>
      <c r="AN30" s="261"/>
      <c r="AO30" s="269"/>
      <c r="AP30" s="6">
        <v>4</v>
      </c>
      <c r="AQ30" s="2">
        <v>4</v>
      </c>
      <c r="AR30" s="2">
        <v>3</v>
      </c>
      <c r="AS30" s="2">
        <v>3</v>
      </c>
      <c r="AT30" s="3">
        <v>2</v>
      </c>
      <c r="AU30" s="232"/>
      <c r="AV30" s="221"/>
      <c r="AW30" s="261"/>
      <c r="AX30" s="261"/>
      <c r="AY30" s="269"/>
      <c r="AZ30" s="4"/>
    </row>
    <row r="31" spans="1:52" ht="14.25" customHeight="1" thickBot="1">
      <c r="A31" s="2">
        <v>18</v>
      </c>
      <c r="B31" s="169" t="s">
        <v>177</v>
      </c>
      <c r="C31" s="377">
        <f t="shared" si="0"/>
        <v>39</v>
      </c>
      <c r="D31" s="377">
        <f t="shared" si="1"/>
        <v>0</v>
      </c>
      <c r="E31" s="377">
        <f t="shared" si="2"/>
        <v>39</v>
      </c>
      <c r="F31" s="15"/>
      <c r="G31" s="6"/>
      <c r="V31" s="7"/>
      <c r="W31" s="116"/>
      <c r="X31" s="441"/>
      <c r="Y31" s="629"/>
      <c r="Z31" s="6">
        <v>2</v>
      </c>
      <c r="AA31" s="2">
        <v>2</v>
      </c>
      <c r="AB31" s="2">
        <v>2</v>
      </c>
      <c r="AC31" s="2">
        <v>2</v>
      </c>
      <c r="AD31" s="2">
        <v>2</v>
      </c>
      <c r="AE31" s="2">
        <v>2</v>
      </c>
      <c r="AF31" s="2">
        <v>2</v>
      </c>
      <c r="AG31" s="2">
        <v>2</v>
      </c>
      <c r="AH31" s="2">
        <v>2</v>
      </c>
      <c r="AI31" s="2">
        <v>2</v>
      </c>
      <c r="AJ31" s="2">
        <v>2</v>
      </c>
      <c r="AK31" s="146">
        <v>3</v>
      </c>
      <c r="AL31" s="221"/>
      <c r="AM31" s="261"/>
      <c r="AN31" s="261"/>
      <c r="AO31" s="269"/>
      <c r="AP31" s="6">
        <v>3</v>
      </c>
      <c r="AQ31" s="2">
        <v>3</v>
      </c>
      <c r="AR31" s="2">
        <v>3</v>
      </c>
      <c r="AS31" s="2">
        <v>2</v>
      </c>
      <c r="AT31" s="3">
        <v>3</v>
      </c>
      <c r="AU31" s="232"/>
      <c r="AV31" s="221"/>
      <c r="AW31" s="261"/>
      <c r="AX31" s="261"/>
      <c r="AY31" s="269"/>
      <c r="AZ31" s="4"/>
    </row>
    <row r="32" spans="1:52" ht="26.25" thickBot="1">
      <c r="A32" s="2">
        <v>19</v>
      </c>
      <c r="B32" s="171" t="s">
        <v>64</v>
      </c>
      <c r="C32" s="377">
        <f t="shared" si="0"/>
        <v>100</v>
      </c>
      <c r="D32" s="377">
        <f t="shared" si="1"/>
        <v>50</v>
      </c>
      <c r="E32" s="377">
        <f t="shared" si="2"/>
        <v>50</v>
      </c>
      <c r="F32" s="15">
        <v>50</v>
      </c>
      <c r="G32" s="6">
        <v>3</v>
      </c>
      <c r="H32" s="2">
        <v>3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90">
        <v>3</v>
      </c>
      <c r="Q32" s="2">
        <v>3</v>
      </c>
      <c r="R32" s="2">
        <v>3</v>
      </c>
      <c r="S32" s="2">
        <v>3</v>
      </c>
      <c r="T32" s="2">
        <v>3</v>
      </c>
      <c r="U32" s="2">
        <v>4</v>
      </c>
      <c r="V32" s="7">
        <v>4</v>
      </c>
      <c r="W32" s="116"/>
      <c r="X32" s="441"/>
      <c r="Y32" s="629"/>
      <c r="Z32" s="6">
        <v>4</v>
      </c>
      <c r="AA32" s="2">
        <v>4</v>
      </c>
      <c r="AB32" s="2">
        <v>4</v>
      </c>
      <c r="AC32" s="2">
        <v>3</v>
      </c>
      <c r="AD32" s="2">
        <v>4</v>
      </c>
      <c r="AE32" s="2">
        <v>3</v>
      </c>
      <c r="AF32" s="2">
        <v>4</v>
      </c>
      <c r="AG32" s="2">
        <v>4</v>
      </c>
      <c r="AH32" s="2">
        <v>4</v>
      </c>
      <c r="AI32" s="2">
        <v>4</v>
      </c>
      <c r="AJ32" s="2">
        <v>4</v>
      </c>
      <c r="AK32" s="3">
        <v>4</v>
      </c>
      <c r="AL32" s="221"/>
      <c r="AM32" s="261"/>
      <c r="AN32" s="261"/>
      <c r="AO32" s="269"/>
      <c r="AP32" s="66">
        <v>1</v>
      </c>
      <c r="AQ32" s="90">
        <v>1</v>
      </c>
      <c r="AR32" s="2">
        <v>2</v>
      </c>
      <c r="AT32" s="3"/>
      <c r="AU32" s="232"/>
      <c r="AV32" s="221"/>
      <c r="AW32" s="261"/>
      <c r="AX32" s="261"/>
      <c r="AY32" s="269"/>
      <c r="AZ32" s="4"/>
    </row>
    <row r="33" spans="1:53" ht="24" customHeight="1" thickBot="1">
      <c r="A33" s="2">
        <v>20</v>
      </c>
      <c r="B33" s="171" t="s">
        <v>65</v>
      </c>
      <c r="C33" s="378">
        <f t="shared" si="0"/>
        <v>72</v>
      </c>
      <c r="D33" s="378">
        <f t="shared" si="1"/>
        <v>18</v>
      </c>
      <c r="E33" s="378">
        <f t="shared" si="2"/>
        <v>54</v>
      </c>
      <c r="F33" s="15">
        <v>18</v>
      </c>
      <c r="G33" s="8"/>
      <c r="H33" s="9"/>
      <c r="I33" s="9"/>
      <c r="J33" s="9"/>
      <c r="K33" s="9"/>
      <c r="L33" s="9">
        <v>1</v>
      </c>
      <c r="M33" s="9">
        <v>1</v>
      </c>
      <c r="N33" s="9">
        <v>1</v>
      </c>
      <c r="O33" s="9">
        <v>2</v>
      </c>
      <c r="P33" s="112">
        <v>2</v>
      </c>
      <c r="Q33" s="9">
        <v>2</v>
      </c>
      <c r="R33" s="9">
        <v>2</v>
      </c>
      <c r="S33" s="9">
        <v>2</v>
      </c>
      <c r="T33" s="9">
        <v>2</v>
      </c>
      <c r="U33" s="9">
        <v>2</v>
      </c>
      <c r="V33" s="10">
        <v>1</v>
      </c>
      <c r="W33" s="265"/>
      <c r="X33" s="443"/>
      <c r="Y33" s="630"/>
      <c r="Z33" s="8">
        <v>4</v>
      </c>
      <c r="AA33" s="9">
        <v>4</v>
      </c>
      <c r="AB33" s="9">
        <v>4</v>
      </c>
      <c r="AC33" s="9">
        <v>4</v>
      </c>
      <c r="AD33" s="9">
        <v>2</v>
      </c>
      <c r="AE33" s="9">
        <v>2</v>
      </c>
      <c r="AF33" s="9">
        <v>2</v>
      </c>
      <c r="AG33" s="9">
        <v>2</v>
      </c>
      <c r="AH33" s="9">
        <v>2</v>
      </c>
      <c r="AI33" s="9">
        <v>2</v>
      </c>
      <c r="AJ33" s="9">
        <v>2</v>
      </c>
      <c r="AK33" s="320">
        <v>4</v>
      </c>
      <c r="AL33" s="223"/>
      <c r="AM33" s="305"/>
      <c r="AN33" s="305"/>
      <c r="AO33" s="293"/>
      <c r="AP33" s="195">
        <v>4</v>
      </c>
      <c r="AQ33" s="112">
        <v>4</v>
      </c>
      <c r="AR33" s="112">
        <v>4</v>
      </c>
      <c r="AS33" s="112">
        <v>4</v>
      </c>
      <c r="AT33" s="562">
        <v>4</v>
      </c>
      <c r="AU33" s="233"/>
      <c r="AV33" s="223"/>
      <c r="AW33" s="305"/>
      <c r="AX33" s="305"/>
      <c r="AY33" s="293"/>
      <c r="AZ33" s="4"/>
    </row>
    <row r="34" spans="1:53" thickBot="1">
      <c r="B34" s="169" t="s">
        <v>109</v>
      </c>
      <c r="C34" s="633">
        <f>SUM(C13:C33)</f>
        <v>1188</v>
      </c>
      <c r="D34" s="68">
        <f>SUM(D13:D33)</f>
        <v>576</v>
      </c>
      <c r="E34" s="68">
        <f>SUM(E13:E33)</f>
        <v>612</v>
      </c>
      <c r="F34" s="634">
        <f>SUM(F13:F33)</f>
        <v>576</v>
      </c>
      <c r="G34" s="43">
        <f>SUM(G13:G33)</f>
        <v>36</v>
      </c>
      <c r="H34" s="44">
        <f t="shared" ref="H34:V34" si="3">SUM(H13:H33)</f>
        <v>36</v>
      </c>
      <c r="I34" s="44">
        <f t="shared" si="3"/>
        <v>36</v>
      </c>
      <c r="J34" s="44">
        <f t="shared" si="3"/>
        <v>36</v>
      </c>
      <c r="K34" s="44">
        <f t="shared" si="3"/>
        <v>36</v>
      </c>
      <c r="L34" s="44">
        <f t="shared" si="3"/>
        <v>36</v>
      </c>
      <c r="M34" s="44">
        <f t="shared" si="3"/>
        <v>36</v>
      </c>
      <c r="N34" s="44">
        <f t="shared" si="3"/>
        <v>36</v>
      </c>
      <c r="O34" s="44">
        <f t="shared" si="3"/>
        <v>36</v>
      </c>
      <c r="P34" s="44">
        <f t="shared" si="3"/>
        <v>36</v>
      </c>
      <c r="Q34" s="44">
        <f t="shared" si="3"/>
        <v>36</v>
      </c>
      <c r="R34" s="44">
        <f t="shared" si="3"/>
        <v>36</v>
      </c>
      <c r="S34" s="44">
        <f t="shared" si="3"/>
        <v>36</v>
      </c>
      <c r="T34" s="44">
        <f t="shared" si="3"/>
        <v>36</v>
      </c>
      <c r="U34" s="44">
        <f t="shared" si="3"/>
        <v>36</v>
      </c>
      <c r="V34" s="47">
        <f t="shared" si="3"/>
        <v>36</v>
      </c>
      <c r="W34" s="592"/>
      <c r="X34" s="631"/>
      <c r="Y34" s="632"/>
      <c r="Z34" s="592">
        <f>SUM(Z13:Z33)</f>
        <v>36</v>
      </c>
      <c r="AA34" s="631">
        <f t="shared" ref="AA34:AK34" si="4">SUM(AA13:AA33)</f>
        <v>36</v>
      </c>
      <c r="AB34" s="631">
        <f t="shared" si="4"/>
        <v>36</v>
      </c>
      <c r="AC34" s="631">
        <f t="shared" si="4"/>
        <v>36</v>
      </c>
      <c r="AD34" s="631">
        <f t="shared" si="4"/>
        <v>36</v>
      </c>
      <c r="AE34" s="631">
        <f t="shared" si="4"/>
        <v>36</v>
      </c>
      <c r="AF34" s="631">
        <f t="shared" si="4"/>
        <v>36</v>
      </c>
      <c r="AG34" s="631">
        <f t="shared" si="4"/>
        <v>36</v>
      </c>
      <c r="AH34" s="631">
        <f t="shared" si="4"/>
        <v>36</v>
      </c>
      <c r="AI34" s="631">
        <f t="shared" si="4"/>
        <v>36</v>
      </c>
      <c r="AJ34" s="631">
        <f t="shared" si="4"/>
        <v>36</v>
      </c>
      <c r="AK34" s="632">
        <f t="shared" si="4"/>
        <v>36</v>
      </c>
      <c r="AL34" s="592"/>
      <c r="AM34" s="631"/>
      <c r="AN34" s="631"/>
      <c r="AO34" s="632"/>
      <c r="AP34" s="592">
        <f>SUM(AP13:AP33)</f>
        <v>36</v>
      </c>
      <c r="AQ34" s="631">
        <f>SUM(AQ13:AQ33)</f>
        <v>36</v>
      </c>
      <c r="AR34" s="631">
        <f>SUM(AR13:AR33)</f>
        <v>36</v>
      </c>
      <c r="AS34" s="631">
        <f>SUM(AS13:AS33)</f>
        <v>36</v>
      </c>
      <c r="AT34" s="632">
        <f>SUM(AT13:AT33)</f>
        <v>36</v>
      </c>
      <c r="AU34" s="375"/>
      <c r="AV34" s="140"/>
      <c r="AW34" s="140"/>
      <c r="AX34" s="140"/>
      <c r="AY34" s="140"/>
    </row>
    <row r="35" spans="1:53" ht="17.25" customHeight="1" thickBot="1">
      <c r="B35" s="169" t="s">
        <v>110</v>
      </c>
      <c r="C35" s="373">
        <f>C34/33</f>
        <v>36</v>
      </c>
      <c r="D35" s="635">
        <f>D34/16</f>
        <v>36</v>
      </c>
      <c r="E35" s="635">
        <f>E34/17</f>
        <v>36</v>
      </c>
      <c r="F35" s="374"/>
      <c r="G35" s="5"/>
      <c r="H35" s="5"/>
      <c r="I35" s="5"/>
      <c r="J35" s="5"/>
      <c r="K35" s="5"/>
      <c r="L35" s="5"/>
      <c r="M35" s="5"/>
      <c r="N35" s="5"/>
      <c r="O35" s="5"/>
      <c r="P35" s="9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BA35" s="82"/>
    </row>
    <row r="36" spans="1:53">
      <c r="C36" s="5"/>
      <c r="D36" s="5"/>
      <c r="E36" s="5"/>
      <c r="F36" s="5"/>
    </row>
    <row r="40" spans="1:53">
      <c r="X40" s="90"/>
    </row>
  </sheetData>
  <mergeCells count="24">
    <mergeCell ref="Z11:AT11"/>
    <mergeCell ref="AX4:AY4"/>
    <mergeCell ref="G11:V11"/>
    <mergeCell ref="C1:AW1"/>
    <mergeCell ref="C2:AW2"/>
    <mergeCell ref="AG4:AJ4"/>
    <mergeCell ref="AK4:AO4"/>
    <mergeCell ref="AP4:AS4"/>
    <mergeCell ref="AT4:AW4"/>
    <mergeCell ref="P4:S4"/>
    <mergeCell ref="T4:W4"/>
    <mergeCell ref="X4:AB4"/>
    <mergeCell ref="AC4:AF4"/>
    <mergeCell ref="G3:AW3"/>
    <mergeCell ref="G4:K4"/>
    <mergeCell ref="L4:O4"/>
    <mergeCell ref="A3:A12"/>
    <mergeCell ref="B3:B12"/>
    <mergeCell ref="C3:C12"/>
    <mergeCell ref="D3:E3"/>
    <mergeCell ref="F3:F4"/>
    <mergeCell ref="D4:D12"/>
    <mergeCell ref="E4:E12"/>
    <mergeCell ref="F11:F12"/>
  </mergeCells>
  <pageMargins left="0" right="0" top="0" bottom="0" header="0" footer="0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Y31"/>
  <sheetViews>
    <sheetView topLeftCell="C12" workbookViewId="0">
      <selection activeCell="Q12" sqref="Q12:S12"/>
    </sheetView>
  </sheetViews>
  <sheetFormatPr defaultRowHeight="15"/>
  <cols>
    <col min="1" max="1" width="4.42578125" style="2" customWidth="1"/>
    <col min="2" max="2" width="41.140625" style="175" customWidth="1"/>
    <col min="3" max="3" width="5.42578125" style="2" customWidth="1"/>
    <col min="4" max="4" width="5.85546875" style="2" customWidth="1"/>
    <col min="5" max="5" width="5.140625" style="2" customWidth="1"/>
    <col min="6" max="6" width="3.42578125" style="2" customWidth="1"/>
    <col min="7" max="7" width="2.28515625" style="2" customWidth="1"/>
    <col min="8" max="9" width="2.5703125" style="2" customWidth="1"/>
    <col min="10" max="10" width="3.85546875" style="2" customWidth="1"/>
    <col min="11" max="12" width="4" style="2" customWidth="1"/>
    <col min="13" max="13" width="4.140625" style="2" customWidth="1"/>
    <col min="14" max="14" width="4" style="2" customWidth="1"/>
    <col min="15" max="15" width="3.85546875" style="2" customWidth="1"/>
    <col min="16" max="16" width="3.42578125" style="2" customWidth="1"/>
    <col min="17" max="17" width="4" style="90" customWidth="1"/>
    <col min="18" max="18" width="3.42578125" style="2" customWidth="1"/>
    <col min="19" max="19" width="3.85546875" style="2" customWidth="1"/>
    <col min="20" max="20" width="3.5703125" style="2" customWidth="1"/>
    <col min="21" max="21" width="3.42578125" style="2" customWidth="1"/>
    <col min="22" max="22" width="3.85546875" style="2" customWidth="1"/>
    <col min="23" max="23" width="4" style="2" customWidth="1"/>
    <col min="24" max="24" width="3.85546875" style="2" customWidth="1"/>
    <col min="25" max="25" width="3.7109375" style="2" customWidth="1"/>
    <col min="26" max="26" width="4.28515625" style="2" customWidth="1"/>
    <col min="27" max="27" width="3.28515625" style="2" customWidth="1"/>
    <col min="28" max="34" width="3" style="2" customWidth="1"/>
    <col min="35" max="35" width="3.28515625" style="2" customWidth="1"/>
    <col min="36" max="47" width="3" style="2" customWidth="1"/>
    <col min="48" max="48" width="3.28515625" style="2" customWidth="1"/>
    <col min="49" max="49" width="3" style="2" customWidth="1"/>
    <col min="50" max="16384" width="9.140625" style="2"/>
  </cols>
  <sheetData>
    <row r="1" spans="1:51" ht="39.75" hidden="1" customHeight="1">
      <c r="A1" s="1"/>
      <c r="B1" s="173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8"/>
    </row>
    <row r="2" spans="1:51" ht="15.75" hidden="1" thickBot="1">
      <c r="A2" s="1"/>
      <c r="B2" s="173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8"/>
    </row>
    <row r="3" spans="1:51" ht="25.5" customHeight="1" thickBot="1">
      <c r="A3" s="680"/>
      <c r="B3" s="727" t="s">
        <v>167</v>
      </c>
      <c r="C3" s="730" t="s">
        <v>204</v>
      </c>
      <c r="D3" s="124" t="s">
        <v>72</v>
      </c>
      <c r="E3" s="125" t="s">
        <v>19</v>
      </c>
      <c r="F3" s="701" t="s">
        <v>0</v>
      </c>
      <c r="G3" s="706" t="s">
        <v>168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24"/>
      <c r="AX3" s="4"/>
    </row>
    <row r="4" spans="1:51" ht="13.5" customHeight="1" thickBot="1">
      <c r="A4" s="681"/>
      <c r="B4" s="728"/>
      <c r="C4" s="731"/>
      <c r="D4" s="733" t="s">
        <v>203</v>
      </c>
      <c r="E4" s="733" t="s">
        <v>205</v>
      </c>
      <c r="F4" s="702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6"/>
      <c r="P4" s="686" t="s">
        <v>10</v>
      </c>
      <c r="Q4" s="686"/>
      <c r="R4" s="686"/>
      <c r="S4" s="687"/>
      <c r="T4" s="725" t="s">
        <v>11</v>
      </c>
      <c r="U4" s="725"/>
      <c r="V4" s="725"/>
      <c r="W4" s="726"/>
      <c r="X4" s="674" t="s">
        <v>12</v>
      </c>
      <c r="Y4" s="675"/>
      <c r="Z4" s="675"/>
      <c r="AA4" s="675"/>
      <c r="AB4" s="737"/>
      <c r="AC4" s="674" t="s">
        <v>13</v>
      </c>
      <c r="AD4" s="675"/>
      <c r="AE4" s="675"/>
      <c r="AF4" s="676"/>
      <c r="AG4" s="738" t="s">
        <v>14</v>
      </c>
      <c r="AH4" s="675"/>
      <c r="AI4" s="675"/>
      <c r="AJ4" s="676"/>
      <c r="AK4" s="674" t="s">
        <v>15</v>
      </c>
      <c r="AL4" s="675"/>
      <c r="AM4" s="675"/>
      <c r="AN4" s="675"/>
      <c r="AO4" s="737"/>
      <c r="AP4" s="675" t="s">
        <v>16</v>
      </c>
      <c r="AQ4" s="675"/>
      <c r="AR4" s="675"/>
      <c r="AS4" s="676"/>
      <c r="AT4" s="675" t="s">
        <v>17</v>
      </c>
      <c r="AU4" s="675"/>
      <c r="AV4" s="675"/>
      <c r="AW4" s="676"/>
    </row>
    <row r="5" spans="1:51" ht="15" customHeight="1">
      <c r="A5" s="681"/>
      <c r="B5" s="728"/>
      <c r="C5" s="731"/>
      <c r="D5" s="733"/>
      <c r="E5" s="733"/>
      <c r="F5" s="14" t="s">
        <v>2</v>
      </c>
      <c r="G5" s="375">
        <v>2</v>
      </c>
      <c r="H5" s="140">
        <v>9</v>
      </c>
      <c r="I5" s="140">
        <v>16</v>
      </c>
      <c r="J5" s="5">
        <v>23</v>
      </c>
      <c r="K5" s="12">
        <v>30</v>
      </c>
      <c r="L5" s="11">
        <v>7</v>
      </c>
      <c r="M5" s="5">
        <v>14</v>
      </c>
      <c r="N5" s="5">
        <v>21</v>
      </c>
      <c r="O5" s="5">
        <v>28</v>
      </c>
      <c r="P5" s="80">
        <v>4</v>
      </c>
      <c r="Q5" s="29">
        <v>11</v>
      </c>
      <c r="R5" s="29">
        <v>18</v>
      </c>
      <c r="S5" s="470">
        <v>25</v>
      </c>
      <c r="T5" s="2">
        <v>2</v>
      </c>
      <c r="U5" s="2">
        <v>9</v>
      </c>
      <c r="V5" s="2">
        <v>16</v>
      </c>
      <c r="W5" s="34">
        <v>23</v>
      </c>
      <c r="X5" s="117">
        <v>30</v>
      </c>
      <c r="Y5" s="200">
        <v>6</v>
      </c>
      <c r="Z5" s="22">
        <v>13</v>
      </c>
      <c r="AA5" s="22">
        <v>20</v>
      </c>
      <c r="AB5" s="23">
        <v>27</v>
      </c>
      <c r="AC5" s="21">
        <v>3</v>
      </c>
      <c r="AD5" s="22">
        <v>10</v>
      </c>
      <c r="AE5" s="22">
        <v>17</v>
      </c>
      <c r="AF5" s="326">
        <v>24</v>
      </c>
      <c r="AG5" s="21">
        <v>2</v>
      </c>
      <c r="AH5" s="204">
        <v>9</v>
      </c>
      <c r="AI5" s="22">
        <v>16</v>
      </c>
      <c r="AJ5" s="23">
        <v>23</v>
      </c>
      <c r="AK5" s="21">
        <v>30</v>
      </c>
      <c r="AL5" s="114">
        <v>6</v>
      </c>
      <c r="AM5" s="471">
        <v>13</v>
      </c>
      <c r="AN5" s="471">
        <v>20</v>
      </c>
      <c r="AO5" s="473">
        <v>27</v>
      </c>
      <c r="AP5" s="474">
        <v>4</v>
      </c>
      <c r="AQ5" s="471">
        <v>11</v>
      </c>
      <c r="AR5" s="471">
        <v>18</v>
      </c>
      <c r="AS5" s="473">
        <v>25</v>
      </c>
      <c r="AT5" s="475">
        <v>1</v>
      </c>
      <c r="AU5" s="471">
        <v>8</v>
      </c>
      <c r="AV5" s="471">
        <v>15</v>
      </c>
      <c r="AW5" s="473">
        <v>22</v>
      </c>
    </row>
    <row r="6" spans="1:51" ht="15" customHeight="1" thickBot="1">
      <c r="A6" s="681"/>
      <c r="B6" s="728"/>
      <c r="C6" s="731"/>
      <c r="D6" s="733"/>
      <c r="E6" s="733"/>
      <c r="F6" s="15" t="s">
        <v>3</v>
      </c>
      <c r="G6" s="381">
        <v>3</v>
      </c>
      <c r="H6" s="139">
        <v>10</v>
      </c>
      <c r="I6" s="139">
        <v>17</v>
      </c>
      <c r="J6" s="2">
        <v>24</v>
      </c>
      <c r="K6" s="7">
        <v>1</v>
      </c>
      <c r="L6" s="6">
        <v>8</v>
      </c>
      <c r="M6" s="2">
        <v>15</v>
      </c>
      <c r="N6" s="2">
        <v>22</v>
      </c>
      <c r="O6" s="2">
        <v>29</v>
      </c>
      <c r="P6" s="90">
        <v>5</v>
      </c>
      <c r="Q6" s="30">
        <v>12</v>
      </c>
      <c r="R6" s="30">
        <v>19</v>
      </c>
      <c r="S6" s="34">
        <v>26</v>
      </c>
      <c r="T6" s="2">
        <v>3</v>
      </c>
      <c r="U6" s="2">
        <v>10</v>
      </c>
      <c r="V6" s="2">
        <v>17</v>
      </c>
      <c r="W6" s="34">
        <v>24</v>
      </c>
      <c r="X6" s="278">
        <v>31</v>
      </c>
      <c r="Y6" s="201">
        <v>7</v>
      </c>
      <c r="Z6" s="2">
        <v>14</v>
      </c>
      <c r="AA6" s="2">
        <v>21</v>
      </c>
      <c r="AB6" s="7">
        <v>28</v>
      </c>
      <c r="AC6" s="6">
        <v>4</v>
      </c>
      <c r="AD6" s="2">
        <v>11</v>
      </c>
      <c r="AE6" s="2">
        <v>18</v>
      </c>
      <c r="AF6" s="7">
        <v>25</v>
      </c>
      <c r="AG6" s="6">
        <v>3</v>
      </c>
      <c r="AH6" s="2">
        <v>10</v>
      </c>
      <c r="AI6" s="2">
        <v>17</v>
      </c>
      <c r="AJ6" s="7">
        <v>24</v>
      </c>
      <c r="AK6" s="6">
        <v>31</v>
      </c>
      <c r="AL6" s="90">
        <v>7</v>
      </c>
      <c r="AM6" s="30">
        <v>14</v>
      </c>
      <c r="AN6" s="30">
        <v>21</v>
      </c>
      <c r="AO6" s="34">
        <v>28</v>
      </c>
      <c r="AP6" s="33">
        <v>5</v>
      </c>
      <c r="AQ6" s="30">
        <v>12</v>
      </c>
      <c r="AR6" s="30">
        <v>19</v>
      </c>
      <c r="AS6" s="34">
        <v>26</v>
      </c>
      <c r="AT6" s="476">
        <v>2</v>
      </c>
      <c r="AU6" s="30">
        <v>9</v>
      </c>
      <c r="AV6" s="30">
        <v>16</v>
      </c>
      <c r="AW6" s="34">
        <v>23</v>
      </c>
      <c r="AX6" s="405" t="s">
        <v>184</v>
      </c>
      <c r="AY6" s="2" t="s">
        <v>115</v>
      </c>
    </row>
    <row r="7" spans="1:51" ht="15" customHeight="1" thickBot="1">
      <c r="A7" s="681"/>
      <c r="B7" s="728"/>
      <c r="C7" s="731"/>
      <c r="D7" s="733"/>
      <c r="E7" s="733"/>
      <c r="F7" s="15" t="s">
        <v>4</v>
      </c>
      <c r="G7" s="381">
        <v>4</v>
      </c>
      <c r="H7" s="139">
        <v>11</v>
      </c>
      <c r="I7" s="139">
        <v>18</v>
      </c>
      <c r="J7" s="2">
        <v>25</v>
      </c>
      <c r="K7" s="7">
        <v>2</v>
      </c>
      <c r="L7" s="6">
        <v>9</v>
      </c>
      <c r="M7" s="2">
        <v>16</v>
      </c>
      <c r="N7" s="2">
        <v>23</v>
      </c>
      <c r="O7" s="2">
        <v>30</v>
      </c>
      <c r="P7" s="90">
        <v>6</v>
      </c>
      <c r="Q7" s="29">
        <v>13</v>
      </c>
      <c r="R7" s="29">
        <v>20</v>
      </c>
      <c r="S7" s="470">
        <v>27</v>
      </c>
      <c r="T7" s="2">
        <v>4</v>
      </c>
      <c r="U7" s="2">
        <v>11</v>
      </c>
      <c r="V7" s="2">
        <v>18</v>
      </c>
      <c r="W7" s="34">
        <v>25</v>
      </c>
      <c r="X7" s="130">
        <v>1</v>
      </c>
      <c r="Y7" s="200">
        <v>8</v>
      </c>
      <c r="Z7" s="22">
        <v>15</v>
      </c>
      <c r="AA7" s="22">
        <v>22</v>
      </c>
      <c r="AB7" s="23">
        <v>29</v>
      </c>
      <c r="AC7" s="21">
        <v>5</v>
      </c>
      <c r="AD7" s="22">
        <v>12</v>
      </c>
      <c r="AE7" s="22">
        <v>19</v>
      </c>
      <c r="AF7" s="23">
        <v>26</v>
      </c>
      <c r="AG7" s="21">
        <v>4</v>
      </c>
      <c r="AH7" s="22">
        <v>11</v>
      </c>
      <c r="AI7" s="22">
        <v>18</v>
      </c>
      <c r="AJ7" s="23">
        <v>25</v>
      </c>
      <c r="AK7" s="6">
        <v>1</v>
      </c>
      <c r="AL7" s="114">
        <v>8</v>
      </c>
      <c r="AM7" s="471">
        <v>15</v>
      </c>
      <c r="AN7" s="471">
        <v>22</v>
      </c>
      <c r="AO7" s="477">
        <v>29</v>
      </c>
      <c r="AP7" s="33">
        <v>6</v>
      </c>
      <c r="AQ7" s="471">
        <v>13</v>
      </c>
      <c r="AR7" s="471">
        <v>20</v>
      </c>
      <c r="AS7" s="473">
        <v>27</v>
      </c>
      <c r="AT7" s="475">
        <v>3</v>
      </c>
      <c r="AU7" s="471">
        <v>10</v>
      </c>
      <c r="AV7" s="471">
        <v>17</v>
      </c>
      <c r="AW7" s="473">
        <v>24</v>
      </c>
      <c r="AX7" s="410" t="s">
        <v>107</v>
      </c>
      <c r="AY7" s="2" t="s">
        <v>127</v>
      </c>
    </row>
    <row r="8" spans="1:51" ht="15" customHeight="1" thickBot="1">
      <c r="A8" s="681"/>
      <c r="B8" s="728"/>
      <c r="C8" s="731"/>
      <c r="D8" s="733"/>
      <c r="E8" s="733"/>
      <c r="F8" s="15" t="s">
        <v>5</v>
      </c>
      <c r="G8" s="381">
        <v>5</v>
      </c>
      <c r="H8" s="139">
        <v>12</v>
      </c>
      <c r="I8" s="139">
        <v>19</v>
      </c>
      <c r="J8" s="2">
        <v>26</v>
      </c>
      <c r="K8" s="7">
        <v>3</v>
      </c>
      <c r="L8" s="6">
        <v>10</v>
      </c>
      <c r="M8" s="2">
        <v>17</v>
      </c>
      <c r="N8" s="2">
        <v>24</v>
      </c>
      <c r="O8" s="2">
        <v>31</v>
      </c>
      <c r="P8" s="90">
        <v>7</v>
      </c>
      <c r="Q8" s="30">
        <v>14</v>
      </c>
      <c r="R8" s="30">
        <v>21</v>
      </c>
      <c r="S8" s="34">
        <v>28</v>
      </c>
      <c r="T8" s="2">
        <v>5</v>
      </c>
      <c r="U8" s="2">
        <v>12</v>
      </c>
      <c r="V8" s="2">
        <v>19</v>
      </c>
      <c r="W8" s="34">
        <v>26</v>
      </c>
      <c r="X8" s="130">
        <v>2</v>
      </c>
      <c r="Y8" s="30">
        <v>9</v>
      </c>
      <c r="Z8" s="2">
        <v>16</v>
      </c>
      <c r="AA8" s="2">
        <v>23</v>
      </c>
      <c r="AB8" s="7">
        <v>30</v>
      </c>
      <c r="AC8" s="6">
        <v>6</v>
      </c>
      <c r="AD8" s="2">
        <v>13</v>
      </c>
      <c r="AE8" s="2">
        <v>20</v>
      </c>
      <c r="AF8" s="7">
        <v>27</v>
      </c>
      <c r="AG8" s="6">
        <v>5</v>
      </c>
      <c r="AH8" s="2">
        <v>12</v>
      </c>
      <c r="AI8" s="2">
        <v>19</v>
      </c>
      <c r="AJ8" s="7">
        <v>26</v>
      </c>
      <c r="AK8" s="6">
        <v>2</v>
      </c>
      <c r="AL8" s="90">
        <v>9</v>
      </c>
      <c r="AM8" s="30">
        <v>16</v>
      </c>
      <c r="AN8" s="30">
        <v>23</v>
      </c>
      <c r="AO8" s="478">
        <v>30</v>
      </c>
      <c r="AP8" s="474">
        <v>7</v>
      </c>
      <c r="AQ8" s="30">
        <v>14</v>
      </c>
      <c r="AR8" s="30">
        <v>21</v>
      </c>
      <c r="AS8" s="34">
        <v>28</v>
      </c>
      <c r="AT8" s="476">
        <v>4</v>
      </c>
      <c r="AU8" s="30">
        <v>11</v>
      </c>
      <c r="AV8" s="30">
        <v>18</v>
      </c>
      <c r="AW8" s="34">
        <v>25</v>
      </c>
      <c r="AX8" s="409" t="s">
        <v>106</v>
      </c>
      <c r="AY8" s="2" t="s">
        <v>128</v>
      </c>
    </row>
    <row r="9" spans="1:51" ht="15" customHeight="1">
      <c r="A9" s="681"/>
      <c r="B9" s="728"/>
      <c r="C9" s="731"/>
      <c r="D9" s="733"/>
      <c r="E9" s="733"/>
      <c r="F9" s="15" t="s">
        <v>6</v>
      </c>
      <c r="G9" s="381">
        <v>6</v>
      </c>
      <c r="H9" s="139">
        <v>13</v>
      </c>
      <c r="I9" s="139">
        <v>20</v>
      </c>
      <c r="J9" s="2">
        <v>27</v>
      </c>
      <c r="K9" s="7">
        <v>4</v>
      </c>
      <c r="L9" s="6">
        <v>11</v>
      </c>
      <c r="M9" s="2">
        <v>18</v>
      </c>
      <c r="N9" s="2">
        <v>25</v>
      </c>
      <c r="O9" s="2">
        <v>1</v>
      </c>
      <c r="P9" s="90">
        <v>8</v>
      </c>
      <c r="Q9" s="29">
        <v>15</v>
      </c>
      <c r="R9" s="29">
        <v>22</v>
      </c>
      <c r="S9" s="470">
        <v>29</v>
      </c>
      <c r="T9" s="2">
        <v>6</v>
      </c>
      <c r="U9" s="2">
        <v>13</v>
      </c>
      <c r="V9" s="2">
        <v>20</v>
      </c>
      <c r="W9" s="34">
        <v>27</v>
      </c>
      <c r="X9" s="130">
        <v>3</v>
      </c>
      <c r="Y9" s="471">
        <v>10</v>
      </c>
      <c r="Z9" s="22">
        <v>17</v>
      </c>
      <c r="AA9" s="22">
        <v>24</v>
      </c>
      <c r="AB9" s="23">
        <v>31</v>
      </c>
      <c r="AC9" s="21">
        <v>7</v>
      </c>
      <c r="AD9" s="22">
        <v>14</v>
      </c>
      <c r="AE9" s="22">
        <v>21</v>
      </c>
      <c r="AF9" s="23">
        <v>28</v>
      </c>
      <c r="AG9" s="21">
        <v>6</v>
      </c>
      <c r="AH9" s="22">
        <v>13</v>
      </c>
      <c r="AI9" s="22">
        <v>20</v>
      </c>
      <c r="AJ9" s="23">
        <v>27</v>
      </c>
      <c r="AK9" s="66">
        <v>3</v>
      </c>
      <c r="AL9" s="114">
        <v>10</v>
      </c>
      <c r="AM9" s="471">
        <v>17</v>
      </c>
      <c r="AN9" s="471">
        <v>24</v>
      </c>
      <c r="AO9" s="205">
        <v>1</v>
      </c>
      <c r="AP9" s="33">
        <v>8</v>
      </c>
      <c r="AQ9" s="471">
        <v>15</v>
      </c>
      <c r="AR9" s="471">
        <v>22</v>
      </c>
      <c r="AS9" s="473">
        <v>29</v>
      </c>
      <c r="AT9" s="475">
        <v>5</v>
      </c>
      <c r="AU9" s="204">
        <v>12</v>
      </c>
      <c r="AV9" s="471">
        <v>19</v>
      </c>
      <c r="AW9" s="473">
        <v>26</v>
      </c>
      <c r="AX9" s="407" t="s">
        <v>105</v>
      </c>
      <c r="AY9" s="2" t="s">
        <v>131</v>
      </c>
    </row>
    <row r="10" spans="1:51" ht="26.25" customHeight="1" thickBot="1">
      <c r="A10" s="681"/>
      <c r="B10" s="728"/>
      <c r="C10" s="731"/>
      <c r="D10" s="733"/>
      <c r="E10" s="733"/>
      <c r="F10" s="16" t="s">
        <v>7</v>
      </c>
      <c r="G10" s="382">
        <v>7</v>
      </c>
      <c r="H10" s="383">
        <v>14</v>
      </c>
      <c r="I10" s="383">
        <v>21</v>
      </c>
      <c r="J10" s="20">
        <v>28</v>
      </c>
      <c r="K10" s="27">
        <v>5</v>
      </c>
      <c r="L10" s="28">
        <v>12</v>
      </c>
      <c r="M10" s="20">
        <v>19</v>
      </c>
      <c r="N10" s="20">
        <v>26</v>
      </c>
      <c r="O10" s="20">
        <v>2</v>
      </c>
      <c r="P10" s="91">
        <v>9</v>
      </c>
      <c r="Q10" s="30">
        <v>16</v>
      </c>
      <c r="R10" s="30">
        <v>23</v>
      </c>
      <c r="S10" s="470">
        <v>30</v>
      </c>
      <c r="T10" s="2">
        <v>7</v>
      </c>
      <c r="U10" s="2">
        <v>14</v>
      </c>
      <c r="V10" s="2">
        <v>21</v>
      </c>
      <c r="W10" s="34">
        <v>28</v>
      </c>
      <c r="X10" s="329">
        <v>4</v>
      </c>
      <c r="Y10" s="472">
        <v>11</v>
      </c>
      <c r="Z10" s="9">
        <v>18</v>
      </c>
      <c r="AA10" s="9">
        <v>25</v>
      </c>
      <c r="AB10" s="10">
        <v>1</v>
      </c>
      <c r="AC10" s="8">
        <v>8</v>
      </c>
      <c r="AD10" s="9">
        <v>15</v>
      </c>
      <c r="AE10" s="327" t="s">
        <v>144</v>
      </c>
      <c r="AF10" s="10">
        <v>29</v>
      </c>
      <c r="AG10" s="8">
        <v>7</v>
      </c>
      <c r="AH10" s="9">
        <v>14</v>
      </c>
      <c r="AI10" s="9">
        <v>21</v>
      </c>
      <c r="AJ10" s="10">
        <v>28</v>
      </c>
      <c r="AK10" s="195">
        <v>4</v>
      </c>
      <c r="AL10" s="112">
        <v>11</v>
      </c>
      <c r="AM10" s="472">
        <v>18</v>
      </c>
      <c r="AN10" s="472">
        <v>25</v>
      </c>
      <c r="AO10" s="480">
        <v>2</v>
      </c>
      <c r="AP10" s="199">
        <v>9</v>
      </c>
      <c r="AQ10" s="468">
        <v>16</v>
      </c>
      <c r="AR10" s="468">
        <v>23</v>
      </c>
      <c r="AS10" s="469">
        <v>30</v>
      </c>
      <c r="AT10" s="479">
        <v>6</v>
      </c>
      <c r="AU10" s="468">
        <v>13</v>
      </c>
      <c r="AV10" s="468">
        <v>20</v>
      </c>
      <c r="AW10" s="469">
        <v>27</v>
      </c>
      <c r="AX10" s="435" t="s">
        <v>118</v>
      </c>
      <c r="AY10" s="436" t="s">
        <v>188</v>
      </c>
    </row>
    <row r="11" spans="1:51" ht="15.75" customHeight="1" thickBot="1">
      <c r="A11" s="681"/>
      <c r="B11" s="728"/>
      <c r="C11" s="731"/>
      <c r="D11" s="733"/>
      <c r="E11" s="733"/>
      <c r="F11" s="680"/>
      <c r="G11" s="690" t="s">
        <v>193</v>
      </c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1"/>
      <c r="U11" s="691"/>
      <c r="V11" s="691"/>
      <c r="W11" s="495" t="s">
        <v>106</v>
      </c>
      <c r="X11" s="451" t="s">
        <v>105</v>
      </c>
      <c r="Y11" s="452" t="s">
        <v>105</v>
      </c>
      <c r="Z11" s="735" t="s">
        <v>192</v>
      </c>
      <c r="AA11" s="692"/>
      <c r="AB11" s="692"/>
      <c r="AC11" s="692"/>
      <c r="AD11" s="692"/>
      <c r="AE11" s="692"/>
      <c r="AF11" s="692"/>
      <c r="AG11" s="692"/>
      <c r="AH11" s="692"/>
      <c r="AI11" s="692"/>
      <c r="AJ11" s="692"/>
      <c r="AK11" s="692"/>
      <c r="AL11" s="736"/>
      <c r="AM11" s="385" t="s">
        <v>107</v>
      </c>
      <c r="AN11" s="454" t="s">
        <v>107</v>
      </c>
      <c r="AO11" s="455" t="s">
        <v>107</v>
      </c>
      <c r="AP11" s="456" t="s">
        <v>107</v>
      </c>
      <c r="AQ11" s="457" t="s">
        <v>106</v>
      </c>
      <c r="AR11" s="458" t="s">
        <v>118</v>
      </c>
      <c r="AS11" s="459" t="s">
        <v>118</v>
      </c>
      <c r="AT11" s="386" t="s">
        <v>117</v>
      </c>
      <c r="AU11" s="386" t="s">
        <v>117</v>
      </c>
      <c r="AV11" s="386" t="s">
        <v>117</v>
      </c>
      <c r="AW11" s="387" t="s">
        <v>117</v>
      </c>
      <c r="AX11" s="448" t="s">
        <v>189</v>
      </c>
      <c r="AY11" s="434" t="s">
        <v>189</v>
      </c>
    </row>
    <row r="12" spans="1:51" s="19" customFormat="1" ht="15.75" customHeight="1" thickBot="1">
      <c r="A12" s="682"/>
      <c r="B12" s="729"/>
      <c r="C12" s="732"/>
      <c r="D12" s="734"/>
      <c r="E12" s="734"/>
      <c r="F12" s="682"/>
      <c r="G12" s="463"/>
      <c r="H12" s="464"/>
      <c r="I12" s="465"/>
      <c r="J12" s="43">
        <v>1</v>
      </c>
      <c r="K12" s="44">
        <v>2</v>
      </c>
      <c r="L12" s="44">
        <v>3</v>
      </c>
      <c r="M12" s="44">
        <v>4</v>
      </c>
      <c r="N12" s="44">
        <v>5</v>
      </c>
      <c r="O12" s="44">
        <v>6</v>
      </c>
      <c r="P12" s="44">
        <v>7</v>
      </c>
      <c r="Q12" s="285" t="s">
        <v>179</v>
      </c>
      <c r="R12" s="285" t="s">
        <v>180</v>
      </c>
      <c r="S12" s="285" t="s">
        <v>194</v>
      </c>
      <c r="T12" s="44">
        <v>11</v>
      </c>
      <c r="U12" s="111">
        <v>12</v>
      </c>
      <c r="V12" s="47">
        <v>13</v>
      </c>
      <c r="W12" s="496" t="s">
        <v>106</v>
      </c>
      <c r="X12" s="493" t="s">
        <v>105</v>
      </c>
      <c r="Y12" s="494" t="s">
        <v>105</v>
      </c>
      <c r="Z12" s="57">
        <v>14</v>
      </c>
      <c r="AA12" s="48">
        <v>15</v>
      </c>
      <c r="AB12" s="44">
        <v>16</v>
      </c>
      <c r="AC12" s="44">
        <v>17</v>
      </c>
      <c r="AD12" s="44">
        <v>18</v>
      </c>
      <c r="AE12" s="44">
        <v>19</v>
      </c>
      <c r="AF12" s="44">
        <v>20</v>
      </c>
      <c r="AG12" s="44">
        <v>21</v>
      </c>
      <c r="AH12" s="44">
        <v>22</v>
      </c>
      <c r="AI12" s="44">
        <v>23</v>
      </c>
      <c r="AJ12" s="44">
        <v>24</v>
      </c>
      <c r="AK12" s="44">
        <v>25</v>
      </c>
      <c r="AL12" s="45">
        <v>26</v>
      </c>
      <c r="AM12" s="393" t="s">
        <v>107</v>
      </c>
      <c r="AN12" s="285" t="s">
        <v>107</v>
      </c>
      <c r="AO12" s="285" t="s">
        <v>107</v>
      </c>
      <c r="AP12" s="268" t="s">
        <v>107</v>
      </c>
      <c r="AQ12" s="497" t="s">
        <v>106</v>
      </c>
      <c r="AR12" s="394"/>
      <c r="AS12" s="395"/>
      <c r="AT12" s="489" t="s">
        <v>195</v>
      </c>
      <c r="AU12" s="489" t="s">
        <v>195</v>
      </c>
      <c r="AV12" s="489" t="s">
        <v>195</v>
      </c>
      <c r="AW12" s="490" t="s">
        <v>195</v>
      </c>
    </row>
    <row r="13" spans="1:51" ht="19.5" customHeight="1" thickBot="1">
      <c r="A13" s="5">
        <v>1</v>
      </c>
      <c r="B13" s="178" t="s">
        <v>73</v>
      </c>
      <c r="C13" s="60">
        <f>D13+E13</f>
        <v>32</v>
      </c>
      <c r="D13" s="21">
        <f>SUM(J13:V13)</f>
        <v>32</v>
      </c>
      <c r="E13" s="23">
        <f>SUM(Z13:AL13)</f>
        <v>0</v>
      </c>
      <c r="F13" s="148">
        <v>32</v>
      </c>
      <c r="G13" s="32"/>
      <c r="H13" s="466"/>
      <c r="I13" s="467"/>
      <c r="J13" s="13">
        <v>2</v>
      </c>
      <c r="K13" s="5">
        <v>2</v>
      </c>
      <c r="L13" s="5">
        <v>2</v>
      </c>
      <c r="M13" s="5">
        <v>2</v>
      </c>
      <c r="N13" s="5">
        <v>2</v>
      </c>
      <c r="O13" s="5">
        <v>2</v>
      </c>
      <c r="P13" s="31">
        <v>2</v>
      </c>
      <c r="Q13" s="330">
        <v>3</v>
      </c>
      <c r="R13" s="89">
        <v>3</v>
      </c>
      <c r="S13" s="282">
        <v>3</v>
      </c>
      <c r="T13" s="13">
        <v>3</v>
      </c>
      <c r="U13" s="5">
        <v>3</v>
      </c>
      <c r="V13" s="5">
        <v>3</v>
      </c>
      <c r="W13" s="325"/>
      <c r="X13" s="491"/>
      <c r="Y13" s="492"/>
      <c r="Z13" s="284"/>
      <c r="AA13" s="89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31"/>
      <c r="AM13" s="388"/>
      <c r="AN13" s="260"/>
      <c r="AO13" s="260"/>
      <c r="AP13" s="389"/>
      <c r="AQ13" s="323"/>
      <c r="AR13" s="390"/>
      <c r="AS13" s="391"/>
      <c r="AT13" s="391"/>
      <c r="AU13" s="391"/>
      <c r="AV13" s="391"/>
      <c r="AW13" s="392"/>
    </row>
    <row r="14" spans="1:51" ht="17.25" customHeight="1" thickBot="1">
      <c r="A14" s="2">
        <v>2</v>
      </c>
      <c r="B14" s="179" t="s">
        <v>74</v>
      </c>
      <c r="C14" s="60">
        <f t="shared" ref="C14:C29" si="0">D14+E14</f>
        <v>34</v>
      </c>
      <c r="D14" s="21">
        <f t="shared" ref="D14:D28" si="1">SUM(J14:V14)</f>
        <v>0</v>
      </c>
      <c r="E14" s="23">
        <f t="shared" ref="E14:E28" si="2">SUM(Z14:AL14)</f>
        <v>34</v>
      </c>
      <c r="F14" s="121"/>
      <c r="G14" s="33"/>
      <c r="H14" s="30"/>
      <c r="I14" s="34"/>
      <c r="J14" s="4"/>
      <c r="P14" s="3"/>
      <c r="Q14" s="50"/>
      <c r="R14" s="82"/>
      <c r="S14" s="51"/>
      <c r="T14" s="4"/>
      <c r="V14" s="3"/>
      <c r="W14" s="232"/>
      <c r="X14" s="450"/>
      <c r="Y14" s="441"/>
      <c r="Z14" s="277">
        <v>2</v>
      </c>
      <c r="AA14" s="82">
        <v>3</v>
      </c>
      <c r="AB14" s="82">
        <v>3</v>
      </c>
      <c r="AC14" s="82">
        <v>3</v>
      </c>
      <c r="AD14" s="82">
        <v>3</v>
      </c>
      <c r="AE14" s="82">
        <v>3</v>
      </c>
      <c r="AF14" s="82">
        <v>3</v>
      </c>
      <c r="AG14" s="82">
        <v>3</v>
      </c>
      <c r="AH14" s="82">
        <v>2</v>
      </c>
      <c r="AI14" s="82">
        <v>3</v>
      </c>
      <c r="AJ14" s="82">
        <v>2</v>
      </c>
      <c r="AK14" s="82">
        <v>2</v>
      </c>
      <c r="AL14" s="3">
        <v>2</v>
      </c>
      <c r="AM14" s="221"/>
      <c r="AN14" s="261"/>
      <c r="AO14" s="261"/>
      <c r="AP14" s="269"/>
      <c r="AQ14" s="311"/>
      <c r="AR14" s="324"/>
      <c r="AS14" s="273"/>
      <c r="AT14" s="273"/>
      <c r="AU14" s="273"/>
      <c r="AV14" s="273"/>
      <c r="AW14" s="322"/>
      <c r="AY14" s="406"/>
    </row>
    <row r="15" spans="1:51" ht="15" customHeight="1" thickBot="1">
      <c r="A15" s="2">
        <v>3</v>
      </c>
      <c r="B15" s="179" t="s">
        <v>76</v>
      </c>
      <c r="C15" s="60">
        <f t="shared" si="0"/>
        <v>64</v>
      </c>
      <c r="D15" s="21">
        <f t="shared" si="1"/>
        <v>32</v>
      </c>
      <c r="E15" s="23">
        <f t="shared" si="2"/>
        <v>32</v>
      </c>
      <c r="F15" s="121">
        <v>32</v>
      </c>
      <c r="G15" s="33"/>
      <c r="H15" s="30"/>
      <c r="I15" s="34"/>
      <c r="J15" s="4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3">
        <v>2</v>
      </c>
      <c r="Q15" s="50">
        <v>3</v>
      </c>
      <c r="R15" s="82">
        <v>3</v>
      </c>
      <c r="S15" s="51">
        <v>3</v>
      </c>
      <c r="T15" s="4">
        <v>3</v>
      </c>
      <c r="U15" s="2">
        <v>3</v>
      </c>
      <c r="V15" s="3">
        <v>3</v>
      </c>
      <c r="W15" s="232"/>
      <c r="X15" s="450"/>
      <c r="Y15" s="441"/>
      <c r="Z15" s="277">
        <v>2</v>
      </c>
      <c r="AA15" s="8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4</v>
      </c>
      <c r="AK15" s="2">
        <v>4</v>
      </c>
      <c r="AL15" s="3">
        <v>4</v>
      </c>
      <c r="AM15" s="221"/>
      <c r="AN15" s="261"/>
      <c r="AO15" s="261"/>
      <c r="AP15" s="269"/>
      <c r="AQ15" s="311"/>
      <c r="AR15" s="324"/>
      <c r="AS15" s="273"/>
      <c r="AT15" s="273"/>
      <c r="AU15" s="273"/>
      <c r="AV15" s="273"/>
      <c r="AW15" s="322"/>
      <c r="AY15" s="408"/>
    </row>
    <row r="16" spans="1:51" ht="18.75" customHeight="1" thickBot="1">
      <c r="A16" s="2">
        <v>4</v>
      </c>
      <c r="B16" s="179" t="s">
        <v>75</v>
      </c>
      <c r="C16" s="60">
        <f t="shared" si="0"/>
        <v>72</v>
      </c>
      <c r="D16" s="21">
        <f t="shared" si="1"/>
        <v>36</v>
      </c>
      <c r="E16" s="23">
        <f t="shared" si="2"/>
        <v>36</v>
      </c>
      <c r="F16" s="121">
        <v>36</v>
      </c>
      <c r="G16" s="33"/>
      <c r="H16" s="30"/>
      <c r="I16" s="34"/>
      <c r="J16" s="4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3">
        <v>2</v>
      </c>
      <c r="Q16" s="50">
        <v>3</v>
      </c>
      <c r="R16" s="82">
        <v>3</v>
      </c>
      <c r="S16" s="51">
        <v>4</v>
      </c>
      <c r="T16" s="4">
        <v>4</v>
      </c>
      <c r="U16" s="2">
        <v>4</v>
      </c>
      <c r="V16" s="3">
        <v>4</v>
      </c>
      <c r="W16" s="232"/>
      <c r="X16" s="450"/>
      <c r="Y16" s="441"/>
      <c r="Z16" s="277">
        <v>2</v>
      </c>
      <c r="AA16" s="82">
        <v>2</v>
      </c>
      <c r="AB16" s="2">
        <v>2</v>
      </c>
      <c r="AC16" s="2">
        <v>2</v>
      </c>
      <c r="AD16" s="2">
        <v>2</v>
      </c>
      <c r="AE16" s="2">
        <v>2</v>
      </c>
      <c r="AF16" s="2">
        <v>2</v>
      </c>
      <c r="AG16" s="2">
        <v>2</v>
      </c>
      <c r="AH16" s="2">
        <v>4</v>
      </c>
      <c r="AI16" s="2">
        <v>4</v>
      </c>
      <c r="AJ16" s="2">
        <v>4</v>
      </c>
      <c r="AK16" s="2">
        <v>4</v>
      </c>
      <c r="AL16" s="3">
        <v>4</v>
      </c>
      <c r="AM16" s="221"/>
      <c r="AN16" s="261"/>
      <c r="AO16" s="261"/>
      <c r="AP16" s="269"/>
      <c r="AQ16" s="311"/>
      <c r="AR16" s="324"/>
      <c r="AS16" s="273"/>
      <c r="AT16" s="273"/>
      <c r="AU16" s="273"/>
      <c r="AV16" s="273"/>
      <c r="AW16" s="322"/>
      <c r="AY16" s="408"/>
    </row>
    <row r="17" spans="1:51" ht="26.25" customHeight="1" thickBot="1">
      <c r="A17" s="2">
        <v>6</v>
      </c>
      <c r="B17" s="179" t="s">
        <v>79</v>
      </c>
      <c r="C17" s="60">
        <f t="shared" si="0"/>
        <v>34</v>
      </c>
      <c r="D17" s="21">
        <f t="shared" si="1"/>
        <v>0</v>
      </c>
      <c r="E17" s="23">
        <f t="shared" si="2"/>
        <v>34</v>
      </c>
      <c r="F17" s="121"/>
      <c r="G17" s="33"/>
      <c r="H17" s="30"/>
      <c r="I17" s="34"/>
      <c r="J17" s="4"/>
      <c r="P17" s="3"/>
      <c r="Q17" s="50"/>
      <c r="R17" s="82"/>
      <c r="S17" s="51"/>
      <c r="T17" s="4"/>
      <c r="V17" s="3"/>
      <c r="W17" s="232"/>
      <c r="X17" s="450"/>
      <c r="Y17" s="441"/>
      <c r="Z17" s="277">
        <v>2</v>
      </c>
      <c r="AA17" s="8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4</v>
      </c>
      <c r="AH17" s="2">
        <v>4</v>
      </c>
      <c r="AI17" s="2">
        <v>4</v>
      </c>
      <c r="AJ17" s="2">
        <v>4</v>
      </c>
      <c r="AK17" s="2">
        <v>2</v>
      </c>
      <c r="AL17" s="3">
        <v>2</v>
      </c>
      <c r="AM17" s="221"/>
      <c r="AN17" s="261"/>
      <c r="AO17" s="261"/>
      <c r="AP17" s="269"/>
      <c r="AQ17" s="311"/>
      <c r="AR17" s="324"/>
      <c r="AS17" s="273"/>
      <c r="AT17" s="273"/>
      <c r="AU17" s="273"/>
      <c r="AV17" s="273"/>
      <c r="AW17" s="322"/>
      <c r="AY17" s="408"/>
    </row>
    <row r="18" spans="1:51" ht="25.5" customHeight="1" thickBot="1">
      <c r="A18" s="2">
        <v>8</v>
      </c>
      <c r="B18" s="179" t="s">
        <v>80</v>
      </c>
      <c r="C18" s="60">
        <f t="shared" si="0"/>
        <v>48</v>
      </c>
      <c r="D18" s="21">
        <f t="shared" si="1"/>
        <v>48</v>
      </c>
      <c r="E18" s="23">
        <f t="shared" si="2"/>
        <v>0</v>
      </c>
      <c r="F18" s="121">
        <v>48</v>
      </c>
      <c r="G18" s="33"/>
      <c r="H18" s="30"/>
      <c r="I18" s="34"/>
      <c r="J18" s="4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3">
        <v>6</v>
      </c>
      <c r="Q18" s="50">
        <v>4</v>
      </c>
      <c r="R18" s="82">
        <v>4</v>
      </c>
      <c r="S18" s="51">
        <v>4</v>
      </c>
      <c r="T18" s="4">
        <v>4</v>
      </c>
      <c r="U18" s="2">
        <v>4</v>
      </c>
      <c r="V18" s="3">
        <v>4</v>
      </c>
      <c r="W18" s="232"/>
      <c r="X18" s="450"/>
      <c r="Y18" s="441"/>
      <c r="Z18" s="277"/>
      <c r="AA18" s="82"/>
      <c r="AL18" s="3"/>
      <c r="AM18" s="221"/>
      <c r="AN18" s="261"/>
      <c r="AO18" s="261"/>
      <c r="AP18" s="269"/>
      <c r="AQ18" s="311"/>
      <c r="AR18" s="324"/>
      <c r="AS18" s="273"/>
      <c r="AT18" s="273"/>
      <c r="AU18" s="273"/>
      <c r="AV18" s="273"/>
      <c r="AW18" s="322"/>
    </row>
    <row r="19" spans="1:51" ht="26.25" customHeight="1" thickBot="1">
      <c r="A19" s="2">
        <v>9</v>
      </c>
      <c r="B19" s="179" t="s">
        <v>81</v>
      </c>
      <c r="C19" s="60">
        <f t="shared" si="0"/>
        <v>115</v>
      </c>
      <c r="D19" s="21">
        <f t="shared" si="1"/>
        <v>64</v>
      </c>
      <c r="E19" s="23">
        <f t="shared" si="2"/>
        <v>51</v>
      </c>
      <c r="F19" s="121">
        <v>64</v>
      </c>
      <c r="G19" s="33"/>
      <c r="H19" s="30"/>
      <c r="I19" s="34"/>
      <c r="J19" s="4">
        <v>5</v>
      </c>
      <c r="K19" s="2">
        <v>5</v>
      </c>
      <c r="L19" s="2">
        <v>5</v>
      </c>
      <c r="M19" s="2">
        <v>5</v>
      </c>
      <c r="N19" s="2">
        <v>5</v>
      </c>
      <c r="O19" s="2">
        <v>5</v>
      </c>
      <c r="P19" s="3">
        <v>6</v>
      </c>
      <c r="Q19" s="50">
        <v>5</v>
      </c>
      <c r="R19" s="82">
        <v>5</v>
      </c>
      <c r="S19" s="51">
        <v>5</v>
      </c>
      <c r="T19" s="4">
        <v>4</v>
      </c>
      <c r="U19" s="2">
        <v>4</v>
      </c>
      <c r="V19" s="3">
        <v>5</v>
      </c>
      <c r="W19" s="232"/>
      <c r="X19" s="450"/>
      <c r="Y19" s="441"/>
      <c r="Z19" s="277">
        <v>4</v>
      </c>
      <c r="AA19" s="82">
        <v>2</v>
      </c>
      <c r="AB19" s="2">
        <v>2</v>
      </c>
      <c r="AC19" s="2">
        <v>4</v>
      </c>
      <c r="AD19" s="2">
        <v>6</v>
      </c>
      <c r="AE19" s="2">
        <v>4</v>
      </c>
      <c r="AF19" s="2">
        <v>4</v>
      </c>
      <c r="AG19" s="2">
        <v>4</v>
      </c>
      <c r="AH19" s="2">
        <v>4</v>
      </c>
      <c r="AI19" s="2">
        <v>2</v>
      </c>
      <c r="AJ19" s="2">
        <v>4</v>
      </c>
      <c r="AK19" s="2">
        <v>4</v>
      </c>
      <c r="AL19" s="3">
        <v>7</v>
      </c>
      <c r="AM19" s="221"/>
      <c r="AN19" s="261"/>
      <c r="AO19" s="261"/>
      <c r="AP19" s="269"/>
      <c r="AQ19" s="311"/>
      <c r="AR19" s="324"/>
      <c r="AS19" s="273"/>
      <c r="AT19" s="273"/>
      <c r="AU19" s="273"/>
      <c r="AV19" s="273"/>
      <c r="AW19" s="322"/>
      <c r="AX19" s="453"/>
    </row>
    <row r="20" spans="1:51" ht="26.25" customHeight="1" thickBot="1">
      <c r="A20" s="2">
        <v>10</v>
      </c>
      <c r="B20" s="179" t="s">
        <v>82</v>
      </c>
      <c r="C20" s="60">
        <f t="shared" si="0"/>
        <v>56</v>
      </c>
      <c r="D20" s="21">
        <f t="shared" si="1"/>
        <v>0</v>
      </c>
      <c r="E20" s="23">
        <f t="shared" si="2"/>
        <v>56</v>
      </c>
      <c r="F20" s="121"/>
      <c r="G20" s="33"/>
      <c r="H20" s="30"/>
      <c r="I20" s="34"/>
      <c r="J20" s="380"/>
      <c r="P20" s="3"/>
      <c r="Q20" s="50"/>
      <c r="R20" s="82"/>
      <c r="S20" s="51"/>
      <c r="T20" s="4"/>
      <c r="V20" s="3"/>
      <c r="W20" s="232"/>
      <c r="X20" s="450"/>
      <c r="Y20" s="441"/>
      <c r="Z20" s="277">
        <v>6</v>
      </c>
      <c r="AA20" s="82">
        <v>4</v>
      </c>
      <c r="AB20" s="2">
        <v>4</v>
      </c>
      <c r="AC20" s="2">
        <v>4</v>
      </c>
      <c r="AD20" s="2">
        <v>4</v>
      </c>
      <c r="AE20" s="2">
        <v>4</v>
      </c>
      <c r="AF20" s="2">
        <v>4</v>
      </c>
      <c r="AG20" s="2">
        <v>4</v>
      </c>
      <c r="AH20" s="2">
        <v>4</v>
      </c>
      <c r="AI20" s="2">
        <v>4</v>
      </c>
      <c r="AJ20" s="2">
        <v>4</v>
      </c>
      <c r="AK20" s="2">
        <v>4</v>
      </c>
      <c r="AL20" s="3">
        <v>6</v>
      </c>
      <c r="AM20" s="221"/>
      <c r="AN20" s="261"/>
      <c r="AO20" s="261"/>
      <c r="AP20" s="269"/>
      <c r="AQ20" s="311"/>
      <c r="AR20" s="324"/>
      <c r="AS20" s="273"/>
      <c r="AT20" s="273"/>
      <c r="AU20" s="273"/>
      <c r="AV20" s="273"/>
      <c r="AW20" s="322"/>
    </row>
    <row r="21" spans="1:51" ht="18" customHeight="1" thickBot="1">
      <c r="B21" s="179" t="s">
        <v>181</v>
      </c>
      <c r="C21" s="60">
        <f t="shared" si="0"/>
        <v>38</v>
      </c>
      <c r="D21" s="21">
        <f t="shared" si="1"/>
        <v>38</v>
      </c>
      <c r="E21" s="23">
        <f t="shared" si="2"/>
        <v>0</v>
      </c>
      <c r="F21" s="121">
        <v>38</v>
      </c>
      <c r="G21" s="33"/>
      <c r="H21" s="30"/>
      <c r="I21" s="34"/>
      <c r="J21" s="396">
        <v>4</v>
      </c>
      <c r="K21" s="2">
        <v>4</v>
      </c>
      <c r="L21" s="2">
        <v>4</v>
      </c>
      <c r="M21" s="2">
        <v>4</v>
      </c>
      <c r="N21" s="2">
        <v>4</v>
      </c>
      <c r="O21" s="2">
        <v>4</v>
      </c>
      <c r="P21" s="3">
        <v>2</v>
      </c>
      <c r="Q21" s="50">
        <v>2</v>
      </c>
      <c r="R21" s="82">
        <v>2</v>
      </c>
      <c r="S21" s="51">
        <v>2</v>
      </c>
      <c r="T21" s="4">
        <v>2</v>
      </c>
      <c r="U21" s="2">
        <v>2</v>
      </c>
      <c r="V21" s="3">
        <v>2</v>
      </c>
      <c r="W21" s="232"/>
      <c r="X21" s="450"/>
      <c r="Y21" s="441"/>
      <c r="Z21" s="277"/>
      <c r="AA21" s="82"/>
      <c r="AL21" s="3"/>
      <c r="AM21" s="221"/>
      <c r="AN21" s="261"/>
      <c r="AO21" s="261"/>
      <c r="AP21" s="269"/>
      <c r="AQ21" s="311"/>
      <c r="AR21" s="324"/>
      <c r="AS21" s="273"/>
      <c r="AT21" s="273"/>
      <c r="AU21" s="273"/>
      <c r="AV21" s="273"/>
      <c r="AW21" s="322"/>
    </row>
    <row r="22" spans="1:51" ht="17.25" customHeight="1" thickBot="1">
      <c r="A22" s="2">
        <v>11</v>
      </c>
      <c r="B22" s="179" t="s">
        <v>83</v>
      </c>
      <c r="C22" s="60">
        <f t="shared" si="0"/>
        <v>126</v>
      </c>
      <c r="D22" s="21">
        <f t="shared" si="1"/>
        <v>63</v>
      </c>
      <c r="E22" s="23">
        <f t="shared" si="2"/>
        <v>63</v>
      </c>
      <c r="F22" s="121">
        <v>63</v>
      </c>
      <c r="G22" s="33"/>
      <c r="H22" s="30"/>
      <c r="I22" s="34"/>
      <c r="J22" s="396">
        <v>6</v>
      </c>
      <c r="K22" s="2">
        <v>6</v>
      </c>
      <c r="L22" s="2">
        <v>6</v>
      </c>
      <c r="M22" s="2">
        <v>6</v>
      </c>
      <c r="N22" s="2">
        <v>6</v>
      </c>
      <c r="O22" s="2">
        <v>6</v>
      </c>
      <c r="P22" s="3">
        <v>4</v>
      </c>
      <c r="Q22" s="50">
        <v>4</v>
      </c>
      <c r="R22" s="82">
        <v>4</v>
      </c>
      <c r="S22" s="51">
        <v>4</v>
      </c>
      <c r="T22" s="4">
        <v>3</v>
      </c>
      <c r="U22" s="2">
        <v>4</v>
      </c>
      <c r="V22" s="3">
        <v>4</v>
      </c>
      <c r="W22" s="232"/>
      <c r="X22" s="450"/>
      <c r="Y22" s="441"/>
      <c r="Z22" s="277">
        <v>6</v>
      </c>
      <c r="AA22" s="82">
        <v>6</v>
      </c>
      <c r="AB22" s="2">
        <v>6</v>
      </c>
      <c r="AC22" s="2">
        <v>6</v>
      </c>
      <c r="AD22" s="2">
        <v>6</v>
      </c>
      <c r="AE22" s="2">
        <v>5</v>
      </c>
      <c r="AF22" s="2">
        <v>4</v>
      </c>
      <c r="AG22" s="2">
        <v>4</v>
      </c>
      <c r="AH22" s="2">
        <v>4</v>
      </c>
      <c r="AI22" s="2">
        <v>4</v>
      </c>
      <c r="AJ22" s="2">
        <v>4</v>
      </c>
      <c r="AK22" s="2">
        <v>4</v>
      </c>
      <c r="AL22" s="3">
        <v>4</v>
      </c>
      <c r="AM22" s="221"/>
      <c r="AN22" s="261"/>
      <c r="AO22" s="261"/>
      <c r="AP22" s="269"/>
      <c r="AQ22" s="311"/>
      <c r="AR22" s="324"/>
      <c r="AS22" s="273"/>
      <c r="AT22" s="273"/>
      <c r="AU22" s="273"/>
      <c r="AV22" s="273"/>
      <c r="AW22" s="322"/>
    </row>
    <row r="23" spans="1:51" ht="15.75" thickBot="1">
      <c r="A23" s="2">
        <v>12</v>
      </c>
      <c r="B23" s="179" t="s">
        <v>84</v>
      </c>
      <c r="C23" s="60">
        <f t="shared" si="0"/>
        <v>54</v>
      </c>
      <c r="D23" s="21">
        <f t="shared" si="1"/>
        <v>0</v>
      </c>
      <c r="E23" s="23">
        <f t="shared" si="2"/>
        <v>54</v>
      </c>
      <c r="F23" s="121"/>
      <c r="G23" s="33"/>
      <c r="H23" s="30"/>
      <c r="I23" s="34"/>
      <c r="J23" s="396"/>
      <c r="P23" s="3"/>
      <c r="Q23" s="50"/>
      <c r="R23" s="82"/>
      <c r="S23" s="51"/>
      <c r="T23" s="4"/>
      <c r="V23" s="3"/>
      <c r="W23" s="232"/>
      <c r="X23" s="450"/>
      <c r="Y23" s="441"/>
      <c r="Z23" s="277">
        <v>6</v>
      </c>
      <c r="AA23" s="82">
        <v>6</v>
      </c>
      <c r="AB23" s="2">
        <v>6</v>
      </c>
      <c r="AC23" s="2">
        <v>4</v>
      </c>
      <c r="AD23" s="2">
        <v>4</v>
      </c>
      <c r="AE23" s="2">
        <v>4</v>
      </c>
      <c r="AF23" s="2">
        <v>4</v>
      </c>
      <c r="AG23" s="2">
        <v>4</v>
      </c>
      <c r="AH23" s="2">
        <v>4</v>
      </c>
      <c r="AI23" s="2">
        <v>4</v>
      </c>
      <c r="AJ23" s="2">
        <v>4</v>
      </c>
      <c r="AK23" s="2">
        <v>4</v>
      </c>
      <c r="AL23" s="3">
        <v>0</v>
      </c>
      <c r="AM23" s="221"/>
      <c r="AN23" s="261"/>
      <c r="AO23" s="261"/>
      <c r="AP23" s="269"/>
      <c r="AQ23" s="311"/>
      <c r="AR23" s="324"/>
      <c r="AS23" s="273"/>
      <c r="AT23" s="273"/>
      <c r="AU23" s="273"/>
      <c r="AV23" s="273"/>
      <c r="AW23" s="322"/>
    </row>
    <row r="24" spans="1:51" ht="15.75" thickBot="1">
      <c r="A24" s="2">
        <v>13</v>
      </c>
      <c r="B24" s="179" t="s">
        <v>85</v>
      </c>
      <c r="C24" s="60">
        <f t="shared" si="0"/>
        <v>50</v>
      </c>
      <c r="D24" s="21">
        <f t="shared" si="1"/>
        <v>16</v>
      </c>
      <c r="E24" s="23">
        <f t="shared" si="2"/>
        <v>34</v>
      </c>
      <c r="F24" s="121">
        <v>16</v>
      </c>
      <c r="G24" s="33"/>
      <c r="H24" s="30"/>
      <c r="I24" s="34"/>
      <c r="J24" s="396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3">
        <v>1</v>
      </c>
      <c r="Q24" s="50">
        <v>1</v>
      </c>
      <c r="R24" s="82">
        <v>1</v>
      </c>
      <c r="S24" s="51">
        <v>2</v>
      </c>
      <c r="T24" s="4">
        <v>2</v>
      </c>
      <c r="U24" s="2">
        <v>2</v>
      </c>
      <c r="V24" s="3">
        <v>1</v>
      </c>
      <c r="W24" s="232"/>
      <c r="X24" s="450"/>
      <c r="Y24" s="441"/>
      <c r="Z24" s="277">
        <v>4</v>
      </c>
      <c r="AA24" s="82">
        <v>4</v>
      </c>
      <c r="AB24" s="2">
        <v>4</v>
      </c>
      <c r="AC24" s="2">
        <v>4</v>
      </c>
      <c r="AD24" s="2">
        <v>2</v>
      </c>
      <c r="AE24" s="2">
        <v>3</v>
      </c>
      <c r="AF24" s="2">
        <v>4</v>
      </c>
      <c r="AG24" s="2">
        <v>2</v>
      </c>
      <c r="AH24" s="2">
        <v>1</v>
      </c>
      <c r="AI24" s="2">
        <v>2</v>
      </c>
      <c r="AJ24" s="2">
        <v>1</v>
      </c>
      <c r="AK24" s="2">
        <v>2</v>
      </c>
      <c r="AL24" s="3">
        <v>1</v>
      </c>
      <c r="AM24" s="221"/>
      <c r="AN24" s="261"/>
      <c r="AO24" s="261"/>
      <c r="AP24" s="269"/>
      <c r="AQ24" s="311"/>
      <c r="AR24" s="324"/>
      <c r="AS24" s="273"/>
      <c r="AT24" s="273"/>
      <c r="AU24" s="273"/>
      <c r="AV24" s="273"/>
      <c r="AW24" s="322"/>
    </row>
    <row r="25" spans="1:51" ht="15.75" thickBot="1">
      <c r="A25" s="2">
        <v>14</v>
      </c>
      <c r="B25" s="179" t="s">
        <v>114</v>
      </c>
      <c r="C25" s="60">
        <f t="shared" si="0"/>
        <v>34</v>
      </c>
      <c r="D25" s="21">
        <f t="shared" si="1"/>
        <v>0</v>
      </c>
      <c r="E25" s="23">
        <f t="shared" si="2"/>
        <v>34</v>
      </c>
      <c r="F25" s="121"/>
      <c r="G25" s="33"/>
      <c r="H25" s="30"/>
      <c r="I25" s="34"/>
      <c r="J25" s="4"/>
      <c r="P25" s="3"/>
      <c r="Q25" s="50"/>
      <c r="R25" s="82"/>
      <c r="S25" s="51"/>
      <c r="T25" s="4"/>
      <c r="V25" s="3"/>
      <c r="W25" s="232"/>
      <c r="X25" s="450"/>
      <c r="Y25" s="441"/>
      <c r="Z25" s="277"/>
      <c r="AA25" s="82">
        <v>3</v>
      </c>
      <c r="AB25" s="2">
        <v>3</v>
      </c>
      <c r="AC25" s="2">
        <v>3</v>
      </c>
      <c r="AD25" s="2">
        <v>3</v>
      </c>
      <c r="AE25" s="2">
        <v>3</v>
      </c>
      <c r="AF25" s="2">
        <v>3</v>
      </c>
      <c r="AG25" s="2">
        <v>3</v>
      </c>
      <c r="AH25" s="2">
        <v>3</v>
      </c>
      <c r="AI25" s="2">
        <v>3</v>
      </c>
      <c r="AJ25" s="2">
        <v>3</v>
      </c>
      <c r="AK25" s="2">
        <v>2</v>
      </c>
      <c r="AL25" s="3">
        <v>2</v>
      </c>
      <c r="AM25" s="221"/>
      <c r="AN25" s="261"/>
      <c r="AO25" s="261"/>
      <c r="AP25" s="269"/>
      <c r="AQ25" s="311"/>
      <c r="AR25" s="324"/>
      <c r="AS25" s="273"/>
      <c r="AT25" s="273"/>
      <c r="AU25" s="273"/>
      <c r="AV25" s="273"/>
      <c r="AW25" s="322"/>
    </row>
    <row r="26" spans="1:51" ht="24.75" customHeight="1" thickBot="1">
      <c r="A26" s="2">
        <v>14</v>
      </c>
      <c r="B26" s="179" t="s">
        <v>86</v>
      </c>
      <c r="C26" s="60">
        <f t="shared" si="0"/>
        <v>39</v>
      </c>
      <c r="D26" s="21">
        <f t="shared" si="1"/>
        <v>39</v>
      </c>
      <c r="E26" s="23">
        <f t="shared" si="2"/>
        <v>0</v>
      </c>
      <c r="F26" s="121">
        <v>39</v>
      </c>
      <c r="G26" s="33"/>
      <c r="H26" s="30"/>
      <c r="I26" s="34"/>
      <c r="J26" s="4">
        <v>3</v>
      </c>
      <c r="K26" s="2">
        <v>3</v>
      </c>
      <c r="L26" s="2">
        <v>3</v>
      </c>
      <c r="M26" s="2">
        <v>3</v>
      </c>
      <c r="N26" s="2">
        <v>3</v>
      </c>
      <c r="O26" s="2">
        <v>3</v>
      </c>
      <c r="P26" s="3">
        <v>3</v>
      </c>
      <c r="Q26" s="50">
        <v>3</v>
      </c>
      <c r="R26" s="82">
        <v>3</v>
      </c>
      <c r="S26" s="51">
        <v>3</v>
      </c>
      <c r="T26" s="4">
        <v>3</v>
      </c>
      <c r="U26" s="2">
        <v>3</v>
      </c>
      <c r="V26" s="3">
        <v>3</v>
      </c>
      <c r="W26" s="232"/>
      <c r="X26" s="450"/>
      <c r="Y26" s="441"/>
      <c r="Z26" s="277"/>
      <c r="AA26" s="82"/>
      <c r="AL26" s="3"/>
      <c r="AM26" s="221"/>
      <c r="AN26" s="261"/>
      <c r="AO26" s="261"/>
      <c r="AP26" s="269"/>
      <c r="AQ26" s="311"/>
      <c r="AR26" s="324"/>
      <c r="AS26" s="273"/>
      <c r="AT26" s="273"/>
      <c r="AU26" s="273"/>
      <c r="AV26" s="273"/>
      <c r="AW26" s="322"/>
    </row>
    <row r="27" spans="1:51" ht="18" customHeight="1" thickBot="1">
      <c r="A27" s="2">
        <v>15</v>
      </c>
      <c r="B27" s="179" t="s">
        <v>87</v>
      </c>
      <c r="C27" s="60">
        <f t="shared" si="0"/>
        <v>116</v>
      </c>
      <c r="D27" s="21">
        <f t="shared" si="1"/>
        <v>76</v>
      </c>
      <c r="E27" s="23">
        <f t="shared" si="2"/>
        <v>40</v>
      </c>
      <c r="F27" s="121">
        <v>76</v>
      </c>
      <c r="G27" s="33"/>
      <c r="H27" s="30"/>
      <c r="I27" s="34"/>
      <c r="J27" s="4">
        <v>6</v>
      </c>
      <c r="K27" s="2">
        <v>6</v>
      </c>
      <c r="L27" s="2">
        <v>6</v>
      </c>
      <c r="M27" s="2">
        <v>6</v>
      </c>
      <c r="N27" s="2">
        <v>6</v>
      </c>
      <c r="O27" s="2">
        <v>6</v>
      </c>
      <c r="P27" s="3">
        <v>6</v>
      </c>
      <c r="Q27" s="50">
        <v>6</v>
      </c>
      <c r="R27" s="82">
        <v>6</v>
      </c>
      <c r="S27" s="51">
        <v>6</v>
      </c>
      <c r="T27" s="4">
        <v>6</v>
      </c>
      <c r="U27" s="2">
        <v>5</v>
      </c>
      <c r="V27" s="3">
        <v>5</v>
      </c>
      <c r="W27" s="232"/>
      <c r="X27" s="450"/>
      <c r="Y27" s="441"/>
      <c r="Z27" s="277">
        <v>2</v>
      </c>
      <c r="AA27" s="82">
        <v>2</v>
      </c>
      <c r="AB27" s="2">
        <v>2</v>
      </c>
      <c r="AC27" s="2">
        <v>2</v>
      </c>
      <c r="AD27" s="2">
        <v>2</v>
      </c>
      <c r="AE27" s="2">
        <v>4</v>
      </c>
      <c r="AF27" s="2">
        <v>4</v>
      </c>
      <c r="AG27" s="2">
        <v>4</v>
      </c>
      <c r="AH27" s="2">
        <v>4</v>
      </c>
      <c r="AI27" s="2">
        <v>4</v>
      </c>
      <c r="AJ27" s="2">
        <v>2</v>
      </c>
      <c r="AK27" s="2">
        <v>4</v>
      </c>
      <c r="AL27" s="3">
        <v>4</v>
      </c>
      <c r="AM27" s="221"/>
      <c r="AN27" s="261"/>
      <c r="AO27" s="261"/>
      <c r="AP27" s="269"/>
      <c r="AQ27" s="311"/>
      <c r="AR27" s="324"/>
      <c r="AS27" s="273"/>
      <c r="AT27" s="273"/>
      <c r="AU27" s="273"/>
      <c r="AV27" s="273"/>
      <c r="AW27" s="322"/>
    </row>
    <row r="28" spans="1:51" ht="25.5" customHeight="1" thickBot="1">
      <c r="A28" s="20">
        <v>16</v>
      </c>
      <c r="B28" s="180" t="s">
        <v>88</v>
      </c>
      <c r="C28" s="60">
        <f t="shared" si="0"/>
        <v>24</v>
      </c>
      <c r="D28" s="21">
        <f t="shared" si="1"/>
        <v>24</v>
      </c>
      <c r="E28" s="23">
        <f t="shared" si="2"/>
        <v>0</v>
      </c>
      <c r="F28" s="135">
        <v>24</v>
      </c>
      <c r="G28" s="99"/>
      <c r="H28" s="468"/>
      <c r="I28" s="469"/>
      <c r="J28" s="26">
        <v>2</v>
      </c>
      <c r="K28" s="20">
        <v>2</v>
      </c>
      <c r="L28" s="20">
        <v>2</v>
      </c>
      <c r="M28" s="20">
        <v>2</v>
      </c>
      <c r="N28" s="20">
        <v>2</v>
      </c>
      <c r="O28" s="20">
        <v>2</v>
      </c>
      <c r="P28" s="100">
        <v>2</v>
      </c>
      <c r="Q28" s="193">
        <v>2</v>
      </c>
      <c r="R28" s="83">
        <v>2</v>
      </c>
      <c r="S28" s="331"/>
      <c r="T28" s="26">
        <v>2</v>
      </c>
      <c r="U28" s="20">
        <v>2</v>
      </c>
      <c r="V28" s="100">
        <v>2</v>
      </c>
      <c r="W28" s="481"/>
      <c r="X28" s="482"/>
      <c r="Y28" s="443"/>
      <c r="Z28" s="197"/>
      <c r="AA28" s="83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100"/>
      <c r="AM28" s="483"/>
      <c r="AN28" s="262"/>
      <c r="AO28" s="262"/>
      <c r="AP28" s="270"/>
      <c r="AQ28" s="484"/>
      <c r="AR28" s="485"/>
      <c r="AS28" s="274"/>
      <c r="AT28" s="274"/>
      <c r="AU28" s="274"/>
      <c r="AV28" s="274"/>
      <c r="AW28" s="486"/>
    </row>
    <row r="29" spans="1:51" ht="15.75" thickBot="1">
      <c r="A29" s="60"/>
      <c r="B29" s="176" t="s">
        <v>109</v>
      </c>
      <c r="C29" s="60">
        <f t="shared" si="0"/>
        <v>936</v>
      </c>
      <c r="D29" s="22">
        <f>SUM(D13:D28)</f>
        <v>468</v>
      </c>
      <c r="E29" s="23">
        <f>SUM(E13:E28)</f>
        <v>468</v>
      </c>
      <c r="F29" s="384">
        <f>SUM(F13:F28)</f>
        <v>468</v>
      </c>
      <c r="G29" s="460"/>
      <c r="H29" s="152"/>
      <c r="I29" s="461"/>
      <c r="J29" s="487">
        <f t="shared" ref="J29:V29" si="3">SUM(J13:J28)</f>
        <v>36</v>
      </c>
      <c r="K29" s="64">
        <f t="shared" si="3"/>
        <v>36</v>
      </c>
      <c r="L29" s="64">
        <f t="shared" si="3"/>
        <v>36</v>
      </c>
      <c r="M29" s="64">
        <f t="shared" si="3"/>
        <v>36</v>
      </c>
      <c r="N29" s="64">
        <f t="shared" si="3"/>
        <v>36</v>
      </c>
      <c r="O29" s="64">
        <f t="shared" si="3"/>
        <v>36</v>
      </c>
      <c r="P29" s="371">
        <f t="shared" si="3"/>
        <v>36</v>
      </c>
      <c r="Q29" s="64">
        <f t="shared" si="3"/>
        <v>36</v>
      </c>
      <c r="R29" s="64">
        <f t="shared" si="3"/>
        <v>36</v>
      </c>
      <c r="S29" s="64">
        <f t="shared" si="3"/>
        <v>36</v>
      </c>
      <c r="T29" s="64">
        <f t="shared" si="3"/>
        <v>36</v>
      </c>
      <c r="U29" s="64">
        <f t="shared" si="3"/>
        <v>36</v>
      </c>
      <c r="V29" s="64">
        <f t="shared" si="3"/>
        <v>36</v>
      </c>
      <c r="W29" s="65"/>
      <c r="X29" s="65"/>
      <c r="Y29" s="65"/>
      <c r="Z29" s="65">
        <f>SUM(Z13:Z28)</f>
        <v>36</v>
      </c>
      <c r="AA29" s="65">
        <f t="shared" ref="AA29:AL29" si="4">SUM(AA13:AA28)</f>
        <v>36</v>
      </c>
      <c r="AB29" s="65">
        <f t="shared" si="4"/>
        <v>36</v>
      </c>
      <c r="AC29" s="65">
        <f t="shared" si="4"/>
        <v>36</v>
      </c>
      <c r="AD29" s="65">
        <f t="shared" si="4"/>
        <v>36</v>
      </c>
      <c r="AE29" s="65">
        <f t="shared" si="4"/>
        <v>36</v>
      </c>
      <c r="AF29" s="488">
        <f t="shared" si="4"/>
        <v>36</v>
      </c>
      <c r="AG29" s="65">
        <f t="shared" si="4"/>
        <v>36</v>
      </c>
      <c r="AH29" s="488">
        <f t="shared" si="4"/>
        <v>36</v>
      </c>
      <c r="AI29" s="65">
        <f t="shared" si="4"/>
        <v>36</v>
      </c>
      <c r="AJ29" s="65">
        <f t="shared" si="4"/>
        <v>36</v>
      </c>
      <c r="AK29" s="65">
        <f t="shared" si="4"/>
        <v>36</v>
      </c>
      <c r="AL29" s="65">
        <f t="shared" si="4"/>
        <v>36</v>
      </c>
      <c r="AM29" s="65"/>
      <c r="AN29" s="65"/>
      <c r="AO29" s="65"/>
      <c r="AP29" s="64"/>
      <c r="AQ29" s="64"/>
      <c r="AR29" s="64"/>
      <c r="AS29" s="65"/>
      <c r="AT29" s="487"/>
      <c r="AU29" s="64"/>
      <c r="AV29" s="64"/>
      <c r="AW29" s="65"/>
      <c r="AX29" s="4" t="s">
        <v>126</v>
      </c>
      <c r="AY29" s="2">
        <f>SUM(AA29:AW29)</f>
        <v>432</v>
      </c>
    </row>
    <row r="30" spans="1:51" ht="15.75" thickBot="1">
      <c r="A30" s="62"/>
      <c r="B30" s="177" t="s">
        <v>110</v>
      </c>
      <c r="C30" s="109">
        <f>C29/26</f>
        <v>36</v>
      </c>
      <c r="D30" s="110">
        <f>D29/13</f>
        <v>36</v>
      </c>
      <c r="E30" s="196">
        <f>E29/13</f>
        <v>36</v>
      </c>
      <c r="F30" s="128"/>
      <c r="G30" s="63"/>
      <c r="H30" s="64"/>
      <c r="I30" s="64"/>
      <c r="J30" s="64"/>
      <c r="K30" s="64"/>
      <c r="L30" s="64"/>
      <c r="M30" s="64"/>
      <c r="N30" s="64"/>
      <c r="O30" s="64"/>
      <c r="P30" s="64"/>
      <c r="Q30" s="152"/>
      <c r="R30" s="152"/>
      <c r="S30" s="152"/>
      <c r="T30" s="64"/>
      <c r="U30" s="64"/>
      <c r="V30" s="64"/>
      <c r="W30" s="65"/>
      <c r="X30" s="63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5"/>
      <c r="AT30" s="487"/>
      <c r="AU30" s="64"/>
      <c r="AV30" s="64"/>
      <c r="AW30" s="65"/>
      <c r="AX30" s="4"/>
    </row>
    <row r="31" spans="1:51">
      <c r="A31" s="5"/>
      <c r="B31" s="17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3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</sheetData>
  <mergeCells count="22">
    <mergeCell ref="G11:V11"/>
    <mergeCell ref="C1:AW1"/>
    <mergeCell ref="C2:AW2"/>
    <mergeCell ref="G4:K4"/>
    <mergeCell ref="Z11:AL11"/>
    <mergeCell ref="G3:AW3"/>
    <mergeCell ref="L4:O4"/>
    <mergeCell ref="P4:S4"/>
    <mergeCell ref="T4:W4"/>
    <mergeCell ref="X4:AB4"/>
    <mergeCell ref="AC4:AF4"/>
    <mergeCell ref="AG4:AJ4"/>
    <mergeCell ref="AK4:AO4"/>
    <mergeCell ref="AP4:AS4"/>
    <mergeCell ref="AT4:AW4"/>
    <mergeCell ref="A3:A12"/>
    <mergeCell ref="B3:B12"/>
    <mergeCell ref="C3:C12"/>
    <mergeCell ref="F3:F4"/>
    <mergeCell ref="D4:D12"/>
    <mergeCell ref="E4:E12"/>
    <mergeCell ref="F11:F12"/>
  </mergeCells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BA38"/>
  <sheetViews>
    <sheetView topLeftCell="A19" zoomScale="85" zoomScaleNormal="85" workbookViewId="0">
      <selection activeCell="J38" sqref="J38"/>
    </sheetView>
  </sheetViews>
  <sheetFormatPr defaultRowHeight="15"/>
  <cols>
    <col min="1" max="1" width="3.5703125" style="2" customWidth="1"/>
    <col min="2" max="2" width="30.7109375" style="184" customWidth="1"/>
    <col min="3" max="4" width="5.42578125" style="2" customWidth="1"/>
    <col min="5" max="5" width="4.85546875" style="2" customWidth="1"/>
    <col min="6" max="6" width="4.7109375" style="2" customWidth="1"/>
    <col min="7" max="7" width="4.140625" style="2" customWidth="1"/>
    <col min="8" max="8" width="3.85546875" style="2" customWidth="1"/>
    <col min="9" max="9" width="4.42578125" style="2" customWidth="1"/>
    <col min="10" max="10" width="5.42578125" style="2" customWidth="1"/>
    <col min="11" max="11" width="4.42578125" style="2" customWidth="1"/>
    <col min="12" max="12" width="4.28515625" style="2" customWidth="1"/>
    <col min="13" max="13" width="5" style="2" customWidth="1"/>
    <col min="14" max="14" width="5.140625" style="2" customWidth="1"/>
    <col min="15" max="15" width="4.85546875" style="2" customWidth="1"/>
    <col min="16" max="16" width="4.7109375" style="90" customWidth="1"/>
    <col min="17" max="17" width="5.140625" style="2" customWidth="1"/>
    <col min="18" max="18" width="4.42578125" style="2" customWidth="1"/>
    <col min="19" max="19" width="4.28515625" style="2" customWidth="1"/>
    <col min="20" max="20" width="3.85546875" style="2" customWidth="1"/>
    <col min="21" max="21" width="4" style="2" customWidth="1"/>
    <col min="22" max="22" width="5" style="2" customWidth="1"/>
    <col min="23" max="23" width="4.42578125" style="2" customWidth="1"/>
    <col min="24" max="24" width="3.85546875" style="2" customWidth="1"/>
    <col min="25" max="32" width="3" style="2" customWidth="1"/>
    <col min="33" max="33" width="3.42578125" style="2" customWidth="1"/>
    <col min="34" max="39" width="3" style="2" customWidth="1"/>
    <col min="40" max="40" width="3" style="90" customWidth="1"/>
    <col min="41" max="44" width="3" style="2" customWidth="1"/>
    <col min="45" max="45" width="3" style="82" customWidth="1"/>
    <col min="46" max="46" width="3.28515625" style="2" customWidth="1"/>
    <col min="47" max="49" width="3" style="2" customWidth="1"/>
    <col min="50" max="51" width="2.28515625" style="2" customWidth="1"/>
    <col min="52" max="52" width="3.7109375" style="2" customWidth="1"/>
    <col min="53" max="53" width="5.140625" style="36" customWidth="1"/>
    <col min="54" max="16384" width="9.140625" style="2"/>
  </cols>
  <sheetData>
    <row r="1" spans="1:53" ht="39.75" hidden="1" customHeight="1" thickBot="1">
      <c r="A1" s="1"/>
      <c r="B1" s="181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9"/>
    </row>
    <row r="2" spans="1:53" ht="15.75" hidden="1" thickBot="1">
      <c r="A2" s="1"/>
      <c r="B2" s="181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9"/>
      <c r="AX2" s="20"/>
      <c r="AY2" s="20"/>
    </row>
    <row r="3" spans="1:53" ht="22.5" customHeight="1" thickBot="1">
      <c r="A3" s="680"/>
      <c r="B3" s="727" t="s">
        <v>122</v>
      </c>
      <c r="C3" s="730" t="s">
        <v>130</v>
      </c>
      <c r="D3" s="124" t="s">
        <v>72</v>
      </c>
      <c r="E3" s="125" t="s">
        <v>19</v>
      </c>
      <c r="F3" s="701" t="s">
        <v>0</v>
      </c>
      <c r="G3" s="706" t="s">
        <v>161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24"/>
      <c r="AX3" s="70"/>
      <c r="AY3" s="71"/>
      <c r="AZ3" s="4"/>
    </row>
    <row r="4" spans="1:53" ht="13.5" customHeight="1" thickBot="1">
      <c r="A4" s="681"/>
      <c r="B4" s="728"/>
      <c r="C4" s="731"/>
      <c r="D4" s="733" t="s">
        <v>89</v>
      </c>
      <c r="E4" s="733" t="s">
        <v>129</v>
      </c>
      <c r="F4" s="702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6"/>
      <c r="P4" s="686" t="s">
        <v>10</v>
      </c>
      <c r="Q4" s="686"/>
      <c r="R4" s="686"/>
      <c r="S4" s="687"/>
      <c r="T4" s="725" t="s">
        <v>11</v>
      </c>
      <c r="U4" s="725"/>
      <c r="V4" s="725"/>
      <c r="W4" s="726"/>
      <c r="X4" s="674" t="s">
        <v>12</v>
      </c>
      <c r="Y4" s="675"/>
      <c r="Z4" s="675"/>
      <c r="AA4" s="675"/>
      <c r="AB4" s="676"/>
      <c r="AC4" s="675" t="s">
        <v>13</v>
      </c>
      <c r="AD4" s="675"/>
      <c r="AE4" s="675"/>
      <c r="AF4" s="676"/>
      <c r="AG4" s="675" t="s">
        <v>14</v>
      </c>
      <c r="AH4" s="675"/>
      <c r="AI4" s="675"/>
      <c r="AJ4" s="676"/>
      <c r="AK4" s="674" t="s">
        <v>15</v>
      </c>
      <c r="AL4" s="675"/>
      <c r="AM4" s="675"/>
      <c r="AN4" s="675"/>
      <c r="AO4" s="737"/>
      <c r="AP4" s="675" t="s">
        <v>16</v>
      </c>
      <c r="AQ4" s="675"/>
      <c r="AR4" s="675"/>
      <c r="AS4" s="676"/>
      <c r="AT4" s="675" t="s">
        <v>17</v>
      </c>
      <c r="AU4" s="675"/>
      <c r="AV4" s="675"/>
      <c r="AW4" s="676"/>
      <c r="AX4" s="739" t="s">
        <v>108</v>
      </c>
      <c r="AY4" s="740"/>
      <c r="AZ4" s="4"/>
    </row>
    <row r="5" spans="1:53">
      <c r="A5" s="681"/>
      <c r="B5" s="728"/>
      <c r="C5" s="731"/>
      <c r="D5" s="733"/>
      <c r="E5" s="733"/>
      <c r="F5" s="14" t="s">
        <v>2</v>
      </c>
      <c r="G5" s="13">
        <v>2</v>
      </c>
      <c r="H5" s="5">
        <v>9</v>
      </c>
      <c r="I5" s="5">
        <v>16</v>
      </c>
      <c r="J5" s="5">
        <v>23</v>
      </c>
      <c r="K5" s="12">
        <v>30</v>
      </c>
      <c r="L5" s="11">
        <v>7</v>
      </c>
      <c r="M5" s="5">
        <v>14</v>
      </c>
      <c r="N5" s="5">
        <v>21</v>
      </c>
      <c r="O5" s="5">
        <v>28</v>
      </c>
      <c r="P5" s="80">
        <v>4</v>
      </c>
      <c r="Q5" s="5">
        <v>11</v>
      </c>
      <c r="R5" s="5">
        <v>18</v>
      </c>
      <c r="S5" s="12">
        <v>25</v>
      </c>
      <c r="T5" s="2">
        <v>2</v>
      </c>
      <c r="U5" s="2">
        <v>9</v>
      </c>
      <c r="V5" s="2">
        <v>16</v>
      </c>
      <c r="W5" s="58">
        <v>23</v>
      </c>
      <c r="X5" s="21">
        <v>30</v>
      </c>
      <c r="Y5" s="200">
        <v>6</v>
      </c>
      <c r="Z5" s="22">
        <v>13</v>
      </c>
      <c r="AA5" s="22">
        <v>20</v>
      </c>
      <c r="AB5" s="23">
        <v>27</v>
      </c>
      <c r="AC5" s="22">
        <v>3</v>
      </c>
      <c r="AD5" s="22">
        <v>10</v>
      </c>
      <c r="AE5" s="22">
        <v>17</v>
      </c>
      <c r="AF5" s="202">
        <v>24</v>
      </c>
      <c r="AG5" s="21">
        <v>2</v>
      </c>
      <c r="AH5" s="204">
        <v>9</v>
      </c>
      <c r="AI5" s="22">
        <v>16</v>
      </c>
      <c r="AJ5" s="23">
        <v>23</v>
      </c>
      <c r="AK5" s="21">
        <v>30</v>
      </c>
      <c r="AL5" s="114">
        <v>6</v>
      </c>
      <c r="AM5" s="118">
        <v>13</v>
      </c>
      <c r="AN5" s="118">
        <v>20</v>
      </c>
      <c r="AO5" s="23">
        <v>27</v>
      </c>
      <c r="AP5" s="21">
        <v>4</v>
      </c>
      <c r="AQ5" s="22">
        <v>11</v>
      </c>
      <c r="AR5" s="22">
        <v>18</v>
      </c>
      <c r="AS5" s="54">
        <v>25</v>
      </c>
      <c r="AT5" s="56">
        <v>1</v>
      </c>
      <c r="AU5" s="22">
        <v>8</v>
      </c>
      <c r="AV5" s="22">
        <v>15</v>
      </c>
      <c r="AW5" s="119">
        <v>22</v>
      </c>
      <c r="AX5" s="21"/>
      <c r="AY5" s="23"/>
      <c r="AZ5" s="102"/>
      <c r="BA5" s="36" t="s">
        <v>115</v>
      </c>
    </row>
    <row r="6" spans="1:53" ht="15.75" thickBot="1">
      <c r="A6" s="681"/>
      <c r="B6" s="728"/>
      <c r="C6" s="731"/>
      <c r="D6" s="733"/>
      <c r="E6" s="733"/>
      <c r="F6" s="15" t="s">
        <v>3</v>
      </c>
      <c r="G6" s="4">
        <v>3</v>
      </c>
      <c r="H6" s="2">
        <v>10</v>
      </c>
      <c r="I6" s="2">
        <v>17</v>
      </c>
      <c r="J6" s="2">
        <v>24</v>
      </c>
      <c r="K6" s="7">
        <v>1</v>
      </c>
      <c r="L6" s="6">
        <v>8</v>
      </c>
      <c r="M6" s="2">
        <v>15</v>
      </c>
      <c r="N6" s="2">
        <v>22</v>
      </c>
      <c r="O6" s="2">
        <v>29</v>
      </c>
      <c r="P6" s="90">
        <v>5</v>
      </c>
      <c r="Q6" s="2">
        <v>12</v>
      </c>
      <c r="R6" s="2">
        <v>19</v>
      </c>
      <c r="S6" s="7">
        <v>26</v>
      </c>
      <c r="T6" s="2">
        <v>3</v>
      </c>
      <c r="U6" s="2">
        <v>10</v>
      </c>
      <c r="V6" s="2">
        <v>17</v>
      </c>
      <c r="W6" s="58">
        <v>24</v>
      </c>
      <c r="X6" s="206">
        <v>31</v>
      </c>
      <c r="Y6" s="201">
        <v>7</v>
      </c>
      <c r="Z6" s="2">
        <v>14</v>
      </c>
      <c r="AA6" s="2">
        <v>21</v>
      </c>
      <c r="AB6" s="7">
        <v>28</v>
      </c>
      <c r="AC6" s="2">
        <v>4</v>
      </c>
      <c r="AD6" s="2">
        <v>11</v>
      </c>
      <c r="AE6" s="2">
        <v>18</v>
      </c>
      <c r="AF6" s="3">
        <v>25</v>
      </c>
      <c r="AG6" s="6">
        <v>3</v>
      </c>
      <c r="AH6" s="2">
        <v>10</v>
      </c>
      <c r="AI6" s="2">
        <v>17</v>
      </c>
      <c r="AJ6" s="7">
        <v>24</v>
      </c>
      <c r="AK6" s="6">
        <v>31</v>
      </c>
      <c r="AL6" s="90">
        <v>7</v>
      </c>
      <c r="AM6" s="49">
        <v>14</v>
      </c>
      <c r="AN6" s="49">
        <v>21</v>
      </c>
      <c r="AO6" s="7">
        <v>28</v>
      </c>
      <c r="AP6" s="6">
        <v>5</v>
      </c>
      <c r="AQ6" s="2">
        <v>12</v>
      </c>
      <c r="AR6" s="2">
        <v>19</v>
      </c>
      <c r="AS6" s="51">
        <v>26</v>
      </c>
      <c r="AT6" s="4">
        <v>2</v>
      </c>
      <c r="AU6" s="2">
        <v>9</v>
      </c>
      <c r="AV6" s="2">
        <v>16</v>
      </c>
      <c r="AW6" s="58">
        <v>23</v>
      </c>
      <c r="AX6" s="6"/>
      <c r="AY6" s="7"/>
      <c r="AZ6" s="78"/>
      <c r="BA6" s="36" t="s">
        <v>128</v>
      </c>
    </row>
    <row r="7" spans="1:53" ht="15.75" thickBot="1">
      <c r="A7" s="681"/>
      <c r="B7" s="728"/>
      <c r="C7" s="731"/>
      <c r="D7" s="733"/>
      <c r="E7" s="733"/>
      <c r="F7" s="15" t="s">
        <v>4</v>
      </c>
      <c r="G7" s="4">
        <v>4</v>
      </c>
      <c r="H7" s="2">
        <v>11</v>
      </c>
      <c r="I7" s="2">
        <v>18</v>
      </c>
      <c r="J7" s="2">
        <v>25</v>
      </c>
      <c r="K7" s="7">
        <v>2</v>
      </c>
      <c r="L7" s="6">
        <v>9</v>
      </c>
      <c r="M7" s="2">
        <v>16</v>
      </c>
      <c r="N7" s="2">
        <v>23</v>
      </c>
      <c r="O7" s="2">
        <v>30</v>
      </c>
      <c r="P7" s="90">
        <v>6</v>
      </c>
      <c r="Q7" s="5">
        <v>13</v>
      </c>
      <c r="R7" s="5">
        <v>20</v>
      </c>
      <c r="S7" s="12">
        <v>27</v>
      </c>
      <c r="T7" s="2">
        <v>4</v>
      </c>
      <c r="U7" s="2">
        <v>11</v>
      </c>
      <c r="V7" s="2">
        <v>18</v>
      </c>
      <c r="W7" s="58">
        <v>25</v>
      </c>
      <c r="X7" s="130">
        <v>1</v>
      </c>
      <c r="Y7" s="200">
        <v>8</v>
      </c>
      <c r="Z7" s="22">
        <v>15</v>
      </c>
      <c r="AA7" s="22">
        <v>22</v>
      </c>
      <c r="AB7" s="23">
        <v>29</v>
      </c>
      <c r="AC7" s="22">
        <v>5</v>
      </c>
      <c r="AD7" s="22">
        <v>12</v>
      </c>
      <c r="AE7" s="22">
        <v>19</v>
      </c>
      <c r="AF7" s="53">
        <v>26</v>
      </c>
      <c r="AG7" s="21">
        <v>4</v>
      </c>
      <c r="AH7" s="22">
        <v>11</v>
      </c>
      <c r="AI7" s="22">
        <v>18</v>
      </c>
      <c r="AJ7" s="23">
        <v>25</v>
      </c>
      <c r="AK7" s="6">
        <v>1</v>
      </c>
      <c r="AL7" s="114">
        <v>8</v>
      </c>
      <c r="AM7" s="118">
        <v>15</v>
      </c>
      <c r="AN7" s="118">
        <v>22</v>
      </c>
      <c r="AO7" s="198">
        <v>29</v>
      </c>
      <c r="AP7" s="6">
        <v>6</v>
      </c>
      <c r="AQ7" s="22">
        <v>13</v>
      </c>
      <c r="AR7" s="22">
        <v>20</v>
      </c>
      <c r="AS7" s="54">
        <v>27</v>
      </c>
      <c r="AT7" s="56">
        <v>3</v>
      </c>
      <c r="AU7" s="22">
        <v>10</v>
      </c>
      <c r="AV7" s="22">
        <v>17</v>
      </c>
      <c r="AW7" s="119">
        <v>24</v>
      </c>
      <c r="AX7" s="6"/>
      <c r="AY7" s="7"/>
      <c r="AZ7" s="86"/>
      <c r="BA7" s="139" t="s">
        <v>131</v>
      </c>
    </row>
    <row r="8" spans="1:53" ht="15.75" thickBot="1">
      <c r="A8" s="681"/>
      <c r="B8" s="728"/>
      <c r="C8" s="731"/>
      <c r="D8" s="733"/>
      <c r="E8" s="733"/>
      <c r="F8" s="15" t="s">
        <v>5</v>
      </c>
      <c r="G8" s="4">
        <v>5</v>
      </c>
      <c r="H8" s="2">
        <v>12</v>
      </c>
      <c r="I8" s="2">
        <v>19</v>
      </c>
      <c r="J8" s="2">
        <v>26</v>
      </c>
      <c r="K8" s="7">
        <v>3</v>
      </c>
      <c r="L8" s="6">
        <v>10</v>
      </c>
      <c r="M8" s="2">
        <v>17</v>
      </c>
      <c r="N8" s="2">
        <v>24</v>
      </c>
      <c r="O8" s="2">
        <v>31</v>
      </c>
      <c r="P8" s="90">
        <v>7</v>
      </c>
      <c r="Q8" s="2">
        <v>14</v>
      </c>
      <c r="R8" s="2">
        <v>21</v>
      </c>
      <c r="S8" s="7">
        <v>28</v>
      </c>
      <c r="T8" s="2">
        <v>5</v>
      </c>
      <c r="U8" s="2">
        <v>12</v>
      </c>
      <c r="V8" s="2">
        <v>19</v>
      </c>
      <c r="W8" s="58">
        <v>26</v>
      </c>
      <c r="X8" s="130">
        <v>2</v>
      </c>
      <c r="Y8" s="2">
        <v>9</v>
      </c>
      <c r="Z8" s="2">
        <v>16</v>
      </c>
      <c r="AA8" s="2">
        <v>23</v>
      </c>
      <c r="AB8" s="7">
        <v>30</v>
      </c>
      <c r="AC8" s="2">
        <v>6</v>
      </c>
      <c r="AD8" s="2">
        <v>13</v>
      </c>
      <c r="AE8" s="2">
        <v>20</v>
      </c>
      <c r="AF8" s="3">
        <v>27</v>
      </c>
      <c r="AG8" s="6">
        <v>5</v>
      </c>
      <c r="AH8" s="2">
        <v>12</v>
      </c>
      <c r="AI8" s="2">
        <v>19</v>
      </c>
      <c r="AJ8" s="7">
        <v>26</v>
      </c>
      <c r="AK8" s="6">
        <v>2</v>
      </c>
      <c r="AL8" s="90">
        <v>9</v>
      </c>
      <c r="AM8" s="49">
        <v>16</v>
      </c>
      <c r="AN8" s="49">
        <v>23</v>
      </c>
      <c r="AO8" s="61">
        <v>30</v>
      </c>
      <c r="AP8" s="21">
        <v>7</v>
      </c>
      <c r="AQ8" s="2">
        <v>14</v>
      </c>
      <c r="AR8" s="2">
        <v>21</v>
      </c>
      <c r="AS8" s="51">
        <v>28</v>
      </c>
      <c r="AT8" s="4">
        <v>4</v>
      </c>
      <c r="AU8" s="2">
        <v>11</v>
      </c>
      <c r="AV8" s="2">
        <v>18</v>
      </c>
      <c r="AW8" s="58">
        <v>25</v>
      </c>
      <c r="AX8" s="6"/>
      <c r="AY8" s="7"/>
      <c r="AZ8" s="230"/>
      <c r="BA8" s="36" t="s">
        <v>127</v>
      </c>
    </row>
    <row r="9" spans="1:53">
      <c r="A9" s="681"/>
      <c r="B9" s="728"/>
      <c r="C9" s="731"/>
      <c r="D9" s="733"/>
      <c r="E9" s="733"/>
      <c r="F9" s="15" t="s">
        <v>6</v>
      </c>
      <c r="G9" s="4">
        <v>6</v>
      </c>
      <c r="H9" s="2">
        <v>13</v>
      </c>
      <c r="I9" s="2">
        <v>20</v>
      </c>
      <c r="J9" s="2">
        <v>27</v>
      </c>
      <c r="K9" s="7">
        <v>4</v>
      </c>
      <c r="L9" s="6">
        <v>11</v>
      </c>
      <c r="M9" s="2">
        <v>18</v>
      </c>
      <c r="N9" s="2">
        <v>25</v>
      </c>
      <c r="O9" s="2">
        <v>1</v>
      </c>
      <c r="P9" s="90">
        <v>8</v>
      </c>
      <c r="Q9" s="5">
        <v>15</v>
      </c>
      <c r="R9" s="5">
        <v>22</v>
      </c>
      <c r="S9" s="12">
        <v>29</v>
      </c>
      <c r="T9" s="2">
        <v>6</v>
      </c>
      <c r="U9" s="2">
        <v>13</v>
      </c>
      <c r="V9" s="2">
        <v>20</v>
      </c>
      <c r="W9" s="58">
        <v>27</v>
      </c>
      <c r="X9" s="130">
        <v>3</v>
      </c>
      <c r="Y9" s="22">
        <v>10</v>
      </c>
      <c r="Z9" s="22">
        <v>17</v>
      </c>
      <c r="AA9" s="22">
        <v>24</v>
      </c>
      <c r="AB9" s="23">
        <v>31</v>
      </c>
      <c r="AC9" s="22">
        <v>7</v>
      </c>
      <c r="AD9" s="22">
        <v>14</v>
      </c>
      <c r="AE9" s="22">
        <v>21</v>
      </c>
      <c r="AF9" s="53">
        <v>28</v>
      </c>
      <c r="AG9" s="21">
        <v>6</v>
      </c>
      <c r="AH9" s="22">
        <v>13</v>
      </c>
      <c r="AI9" s="22">
        <v>20</v>
      </c>
      <c r="AJ9" s="23">
        <v>27</v>
      </c>
      <c r="AK9" s="66">
        <v>3</v>
      </c>
      <c r="AL9" s="114">
        <v>10</v>
      </c>
      <c r="AM9" s="118">
        <v>17</v>
      </c>
      <c r="AN9" s="118">
        <v>24</v>
      </c>
      <c r="AO9" s="205">
        <v>1</v>
      </c>
      <c r="AP9" s="6">
        <v>8</v>
      </c>
      <c r="AQ9" s="22">
        <v>15</v>
      </c>
      <c r="AR9" s="22">
        <v>22</v>
      </c>
      <c r="AS9" s="54">
        <v>29</v>
      </c>
      <c r="AT9" s="56">
        <v>5</v>
      </c>
      <c r="AU9" s="204">
        <v>12</v>
      </c>
      <c r="AV9" s="22">
        <v>19</v>
      </c>
      <c r="AW9" s="119">
        <v>26</v>
      </c>
      <c r="AX9" s="6"/>
      <c r="AY9" s="7"/>
      <c r="AZ9" s="4"/>
    </row>
    <row r="10" spans="1:53" ht="15.75" thickBot="1">
      <c r="A10" s="681"/>
      <c r="B10" s="728"/>
      <c r="C10" s="731"/>
      <c r="D10" s="733"/>
      <c r="E10" s="733"/>
      <c r="F10" s="16" t="s">
        <v>7</v>
      </c>
      <c r="G10" s="197">
        <v>7</v>
      </c>
      <c r="H10" s="20">
        <v>14</v>
      </c>
      <c r="I10" s="20">
        <v>21</v>
      </c>
      <c r="J10" s="20">
        <v>28</v>
      </c>
      <c r="K10" s="27">
        <v>5</v>
      </c>
      <c r="L10" s="28">
        <v>12</v>
      </c>
      <c r="M10" s="20">
        <v>19</v>
      </c>
      <c r="N10" s="20">
        <v>26</v>
      </c>
      <c r="O10" s="20">
        <v>2</v>
      </c>
      <c r="P10" s="91">
        <v>9</v>
      </c>
      <c r="Q10" s="2">
        <v>16</v>
      </c>
      <c r="R10" s="2">
        <v>23</v>
      </c>
      <c r="S10" s="12">
        <v>30</v>
      </c>
      <c r="T10" s="2">
        <v>7</v>
      </c>
      <c r="U10" s="2">
        <v>14</v>
      </c>
      <c r="V10" s="2">
        <v>21</v>
      </c>
      <c r="W10" s="58">
        <v>28</v>
      </c>
      <c r="X10" s="199">
        <v>4</v>
      </c>
      <c r="Y10" s="2">
        <v>11</v>
      </c>
      <c r="Z10" s="2">
        <v>18</v>
      </c>
      <c r="AA10" s="2">
        <v>25</v>
      </c>
      <c r="AB10" s="28">
        <v>1</v>
      </c>
      <c r="AC10" s="2">
        <v>8</v>
      </c>
      <c r="AD10" s="2">
        <v>15</v>
      </c>
      <c r="AE10" s="203" t="s">
        <v>144</v>
      </c>
      <c r="AF10" s="129">
        <v>29</v>
      </c>
      <c r="AG10" s="6">
        <v>7</v>
      </c>
      <c r="AH10" s="2">
        <v>14</v>
      </c>
      <c r="AI10" s="2">
        <v>21</v>
      </c>
      <c r="AJ10" s="7">
        <v>28</v>
      </c>
      <c r="AK10" s="195">
        <v>4</v>
      </c>
      <c r="AL10" s="90">
        <v>11</v>
      </c>
      <c r="AM10" s="49">
        <v>18</v>
      </c>
      <c r="AN10" s="136">
        <v>25</v>
      </c>
      <c r="AO10" s="62">
        <v>2</v>
      </c>
      <c r="AP10" s="130">
        <v>9</v>
      </c>
      <c r="AQ10" s="2">
        <v>16</v>
      </c>
      <c r="AR10" s="2">
        <v>23</v>
      </c>
      <c r="AS10" s="51">
        <v>30</v>
      </c>
      <c r="AT10" s="4">
        <v>6</v>
      </c>
      <c r="AU10" s="2">
        <v>13</v>
      </c>
      <c r="AV10" s="2">
        <v>20</v>
      </c>
      <c r="AW10" s="58">
        <v>27</v>
      </c>
      <c r="AX10" s="8"/>
      <c r="AY10" s="10"/>
      <c r="AZ10" s="4"/>
    </row>
    <row r="11" spans="1:53" ht="15.75" thickBot="1">
      <c r="A11" s="681"/>
      <c r="B11" s="728"/>
      <c r="C11" s="731"/>
      <c r="D11" s="733"/>
      <c r="E11" s="733"/>
      <c r="F11" s="122" t="s">
        <v>8</v>
      </c>
      <c r="G11" s="706" t="s">
        <v>111</v>
      </c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234" t="s">
        <v>106</v>
      </c>
      <c r="X11" s="213" t="s">
        <v>105</v>
      </c>
      <c r="Y11" s="214" t="s">
        <v>105</v>
      </c>
      <c r="Z11" s="706" t="s">
        <v>132</v>
      </c>
      <c r="AA11" s="707"/>
      <c r="AB11" s="707"/>
      <c r="AC11" s="707"/>
      <c r="AD11" s="707"/>
      <c r="AE11" s="707"/>
      <c r="AF11" s="707"/>
      <c r="AG11" s="707"/>
      <c r="AH11" s="707"/>
      <c r="AI11" s="707"/>
      <c r="AJ11" s="707"/>
      <c r="AK11" s="707"/>
      <c r="AL11" s="59"/>
      <c r="AM11" s="236" t="s">
        <v>107</v>
      </c>
      <c r="AN11" s="236" t="s">
        <v>107</v>
      </c>
      <c r="AO11" s="208"/>
      <c r="AP11" s="208"/>
      <c r="AQ11" s="208"/>
      <c r="AR11" s="208"/>
      <c r="AS11" s="208"/>
      <c r="AT11" s="208"/>
      <c r="AU11" s="208"/>
      <c r="AV11" s="209"/>
      <c r="AW11" s="239" t="s">
        <v>106</v>
      </c>
      <c r="AX11" s="215" t="s">
        <v>105</v>
      </c>
      <c r="AY11" s="241" t="s">
        <v>105</v>
      </c>
      <c r="AZ11" s="4"/>
    </row>
    <row r="12" spans="1:53" s="19" customFormat="1" ht="12.75" thickBot="1">
      <c r="A12" s="682"/>
      <c r="B12" s="729"/>
      <c r="C12" s="732"/>
      <c r="D12" s="734"/>
      <c r="E12" s="734"/>
      <c r="F12" s="123"/>
      <c r="G12" s="73">
        <v>1</v>
      </c>
      <c r="H12" s="73">
        <v>2</v>
      </c>
      <c r="I12" s="73">
        <v>3</v>
      </c>
      <c r="J12" s="73">
        <v>4</v>
      </c>
      <c r="K12" s="73">
        <v>5</v>
      </c>
      <c r="L12" s="73">
        <v>6</v>
      </c>
      <c r="M12" s="73">
        <v>7</v>
      </c>
      <c r="N12" s="73">
        <v>8</v>
      </c>
      <c r="O12" s="113">
        <v>9</v>
      </c>
      <c r="P12" s="73">
        <v>10</v>
      </c>
      <c r="Q12" s="113">
        <v>11</v>
      </c>
      <c r="R12" s="73">
        <v>12</v>
      </c>
      <c r="S12" s="113">
        <v>13</v>
      </c>
      <c r="T12" s="73">
        <v>14</v>
      </c>
      <c r="U12" s="113">
        <v>15</v>
      </c>
      <c r="V12" s="73">
        <v>16</v>
      </c>
      <c r="W12" s="235" t="s">
        <v>106</v>
      </c>
      <c r="X12" s="313" t="s">
        <v>105</v>
      </c>
      <c r="Y12" s="300" t="s">
        <v>105</v>
      </c>
      <c r="Z12" s="43">
        <v>17</v>
      </c>
      <c r="AA12" s="47">
        <v>18</v>
      </c>
      <c r="AB12" s="46">
        <v>19</v>
      </c>
      <c r="AC12" s="44">
        <v>20</v>
      </c>
      <c r="AD12" s="47">
        <v>21</v>
      </c>
      <c r="AE12" s="44">
        <v>22</v>
      </c>
      <c r="AF12" s="47">
        <v>23</v>
      </c>
      <c r="AG12" s="47">
        <v>24</v>
      </c>
      <c r="AH12" s="44">
        <v>25</v>
      </c>
      <c r="AI12" s="47">
        <v>26</v>
      </c>
      <c r="AJ12" s="44">
        <v>27</v>
      </c>
      <c r="AK12" s="47">
        <v>28</v>
      </c>
      <c r="AL12" s="47">
        <v>29</v>
      </c>
      <c r="AM12" s="237" t="s">
        <v>107</v>
      </c>
      <c r="AN12" s="238" t="s">
        <v>107</v>
      </c>
      <c r="AO12" s="126">
        <v>30</v>
      </c>
      <c r="AP12" s="131">
        <v>31</v>
      </c>
      <c r="AQ12" s="126">
        <v>32</v>
      </c>
      <c r="AR12" s="131">
        <v>33</v>
      </c>
      <c r="AS12" s="126">
        <v>34</v>
      </c>
      <c r="AT12" s="131">
        <v>35</v>
      </c>
      <c r="AU12" s="126">
        <v>36</v>
      </c>
      <c r="AV12" s="131">
        <v>37</v>
      </c>
      <c r="AW12" s="240" t="s">
        <v>106</v>
      </c>
      <c r="AX12" s="242" t="s">
        <v>105</v>
      </c>
      <c r="AY12" s="243" t="s">
        <v>105</v>
      </c>
      <c r="AZ12" s="41"/>
    </row>
    <row r="13" spans="1:53">
      <c r="A13" s="5">
        <v>1</v>
      </c>
      <c r="B13" s="182" t="s">
        <v>66</v>
      </c>
      <c r="C13" s="5">
        <f>D13+E13</f>
        <v>48</v>
      </c>
      <c r="D13" s="5">
        <f>SUM(G13:V13)</f>
        <v>0</v>
      </c>
      <c r="E13" s="5">
        <f>SUM(Z13:AV13)</f>
        <v>48</v>
      </c>
      <c r="F13" s="5"/>
      <c r="G13" s="21"/>
      <c r="H13" s="22"/>
      <c r="I13" s="22"/>
      <c r="J13" s="22"/>
      <c r="K13" s="22"/>
      <c r="L13" s="22"/>
      <c r="M13" s="22"/>
      <c r="N13" s="22"/>
      <c r="O13" s="22"/>
      <c r="P13" s="114"/>
      <c r="Q13" s="22"/>
      <c r="R13" s="22"/>
      <c r="S13" s="22"/>
      <c r="T13" s="22"/>
      <c r="U13" s="22"/>
      <c r="V13" s="127"/>
      <c r="W13" s="310"/>
      <c r="X13" s="309"/>
      <c r="Y13" s="266"/>
      <c r="Z13" s="21">
        <v>3</v>
      </c>
      <c r="AA13" s="22">
        <v>3</v>
      </c>
      <c r="AB13" s="22">
        <v>3</v>
      </c>
      <c r="AC13" s="22">
        <v>3</v>
      </c>
      <c r="AD13" s="22">
        <v>3</v>
      </c>
      <c r="AE13" s="22">
        <v>3</v>
      </c>
      <c r="AF13" s="22">
        <v>3</v>
      </c>
      <c r="AG13" s="22">
        <v>3</v>
      </c>
      <c r="AH13" s="22">
        <v>3</v>
      </c>
      <c r="AI13" s="22">
        <v>3</v>
      </c>
      <c r="AJ13" s="22">
        <v>3</v>
      </c>
      <c r="AK13" s="22">
        <v>3</v>
      </c>
      <c r="AL13" s="211">
        <v>2</v>
      </c>
      <c r="AM13" s="218"/>
      <c r="AN13" s="219"/>
      <c r="AO13" s="85">
        <v>2</v>
      </c>
      <c r="AP13" s="85">
        <v>2</v>
      </c>
      <c r="AQ13" s="85">
        <v>1</v>
      </c>
      <c r="AR13" s="85">
        <v>1</v>
      </c>
      <c r="AS13" s="85">
        <v>1</v>
      </c>
      <c r="AT13" s="85">
        <v>1</v>
      </c>
      <c r="AU13" s="85">
        <v>1</v>
      </c>
      <c r="AV13" s="23">
        <v>1</v>
      </c>
      <c r="AW13" s="228"/>
      <c r="AX13" s="224"/>
      <c r="AY13" s="226"/>
    </row>
    <row r="14" spans="1:53" ht="15" customHeight="1">
      <c r="A14" s="2">
        <v>2</v>
      </c>
      <c r="B14" s="182" t="s">
        <v>67</v>
      </c>
      <c r="C14" s="5">
        <f t="shared" ref="C14:C35" si="0">D14+E14</f>
        <v>48</v>
      </c>
      <c r="D14" s="5">
        <f t="shared" ref="D14:D35" si="1">SUM(G14:V14)</f>
        <v>48</v>
      </c>
      <c r="E14" s="5">
        <f t="shared" ref="E14:E35" si="2">SUM(Z14:AV14)</f>
        <v>0</v>
      </c>
      <c r="F14" s="2">
        <v>48</v>
      </c>
      <c r="G14" s="6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90">
        <v>3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3">
        <v>3</v>
      </c>
      <c r="W14" s="311"/>
      <c r="X14" s="216"/>
      <c r="Y14" s="267"/>
      <c r="Z14" s="6"/>
      <c r="AL14" s="106"/>
      <c r="AM14" s="220"/>
      <c r="AN14" s="221"/>
      <c r="AO14" s="82"/>
      <c r="AV14" s="7"/>
      <c r="AW14" s="228"/>
      <c r="AX14" s="225"/>
      <c r="AY14" s="227"/>
    </row>
    <row r="15" spans="1:53" ht="15" customHeight="1">
      <c r="A15" s="5">
        <v>3</v>
      </c>
      <c r="B15" s="182" t="s">
        <v>37</v>
      </c>
      <c r="C15" s="5">
        <f t="shared" si="0"/>
        <v>64</v>
      </c>
      <c r="D15" s="5">
        <f t="shared" si="1"/>
        <v>32</v>
      </c>
      <c r="E15" s="5">
        <f>SUM(Y15:AV15)</f>
        <v>32</v>
      </c>
      <c r="F15" s="2">
        <v>32</v>
      </c>
      <c r="G15" s="6">
        <v>2</v>
      </c>
      <c r="H15" s="397">
        <v>2</v>
      </c>
      <c r="I15" s="397">
        <v>2</v>
      </c>
      <c r="J15" s="397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90">
        <v>1</v>
      </c>
      <c r="Q15" s="2">
        <v>2</v>
      </c>
      <c r="R15" s="2">
        <v>2</v>
      </c>
      <c r="S15" s="2">
        <v>3</v>
      </c>
      <c r="T15" s="2">
        <v>2</v>
      </c>
      <c r="U15" s="2">
        <v>2</v>
      </c>
      <c r="V15" s="3">
        <v>2</v>
      </c>
      <c r="W15" s="311"/>
      <c r="X15" s="216"/>
      <c r="Y15" s="267"/>
      <c r="Z15" s="6">
        <v>2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1</v>
      </c>
      <c r="AL15" s="106">
        <v>1</v>
      </c>
      <c r="AM15" s="220"/>
      <c r="AN15" s="221"/>
      <c r="AO15" s="82">
        <v>1</v>
      </c>
      <c r="AP15" s="82">
        <v>1</v>
      </c>
      <c r="AQ15" s="82">
        <v>1</v>
      </c>
      <c r="AR15" s="82">
        <v>1</v>
      </c>
      <c r="AS15" s="82">
        <v>1</v>
      </c>
      <c r="AT15" s="82">
        <v>1</v>
      </c>
      <c r="AU15" s="82">
        <v>1</v>
      </c>
      <c r="AV15" s="51">
        <v>1</v>
      </c>
      <c r="AW15" s="228"/>
      <c r="AX15" s="225"/>
      <c r="AY15" s="227"/>
    </row>
    <row r="16" spans="1:53" ht="12.75" customHeight="1">
      <c r="A16" s="2">
        <v>4</v>
      </c>
      <c r="B16" s="182" t="s">
        <v>68</v>
      </c>
      <c r="C16" s="5">
        <f t="shared" si="0"/>
        <v>68</v>
      </c>
      <c r="D16" s="5">
        <f t="shared" si="1"/>
        <v>34</v>
      </c>
      <c r="E16" s="5">
        <f>SUM(Y16:AV16)</f>
        <v>34</v>
      </c>
      <c r="F16" s="2">
        <v>34</v>
      </c>
      <c r="G16" s="6">
        <v>2</v>
      </c>
      <c r="H16" s="397">
        <v>2</v>
      </c>
      <c r="I16" s="397">
        <v>2</v>
      </c>
      <c r="J16" s="397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90">
        <v>1</v>
      </c>
      <c r="Q16" s="2">
        <v>2</v>
      </c>
      <c r="R16" s="2">
        <v>2</v>
      </c>
      <c r="S16" s="2">
        <v>2</v>
      </c>
      <c r="T16" s="2">
        <v>3</v>
      </c>
      <c r="U16" s="2">
        <v>3</v>
      </c>
      <c r="V16" s="3">
        <v>3</v>
      </c>
      <c r="W16" s="311"/>
      <c r="X16" s="216"/>
      <c r="Y16" s="267"/>
      <c r="Z16" s="6">
        <v>2</v>
      </c>
      <c r="AA16" s="2">
        <v>2</v>
      </c>
      <c r="AB16" s="2">
        <v>2</v>
      </c>
      <c r="AC16" s="2">
        <v>2</v>
      </c>
      <c r="AD16" s="2">
        <v>2</v>
      </c>
      <c r="AE16" s="2">
        <v>2</v>
      </c>
      <c r="AF16" s="2">
        <v>2</v>
      </c>
      <c r="AG16" s="2">
        <v>2</v>
      </c>
      <c r="AH16" s="2">
        <v>2</v>
      </c>
      <c r="AI16" s="2">
        <v>2</v>
      </c>
      <c r="AJ16" s="2">
        <v>2</v>
      </c>
      <c r="AK16" s="2">
        <v>1</v>
      </c>
      <c r="AL16" s="106">
        <v>1</v>
      </c>
      <c r="AM16" s="220"/>
      <c r="AN16" s="221"/>
      <c r="AO16" s="82">
        <v>2</v>
      </c>
      <c r="AP16" s="82">
        <v>2</v>
      </c>
      <c r="AQ16" s="82">
        <v>1</v>
      </c>
      <c r="AR16" s="82">
        <v>1</v>
      </c>
      <c r="AS16" s="82">
        <v>1</v>
      </c>
      <c r="AT16" s="82">
        <v>1</v>
      </c>
      <c r="AU16" s="82">
        <v>1</v>
      </c>
      <c r="AV16" s="51">
        <v>1</v>
      </c>
      <c r="AW16" s="228"/>
      <c r="AX16" s="225"/>
      <c r="AY16" s="227"/>
    </row>
    <row r="17" spans="1:51">
      <c r="A17" s="5">
        <v>5</v>
      </c>
      <c r="B17" s="182" t="s">
        <v>39</v>
      </c>
      <c r="C17" s="5">
        <f t="shared" si="0"/>
        <v>48</v>
      </c>
      <c r="D17" s="5">
        <f t="shared" si="1"/>
        <v>48</v>
      </c>
      <c r="E17" s="5">
        <f t="shared" si="2"/>
        <v>0</v>
      </c>
      <c r="F17" s="2">
        <v>48</v>
      </c>
      <c r="G17" s="6">
        <v>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3</v>
      </c>
      <c r="N17" s="2">
        <v>3</v>
      </c>
      <c r="O17" s="2">
        <v>3</v>
      </c>
      <c r="P17" s="90">
        <v>2</v>
      </c>
      <c r="Q17" s="2">
        <v>3</v>
      </c>
      <c r="R17" s="2">
        <v>3</v>
      </c>
      <c r="S17" s="2">
        <v>2</v>
      </c>
      <c r="T17" s="2">
        <v>2</v>
      </c>
      <c r="U17" s="2">
        <v>2</v>
      </c>
      <c r="V17" s="3">
        <v>1</v>
      </c>
      <c r="W17" s="311"/>
      <c r="X17" s="216"/>
      <c r="Y17" s="267"/>
      <c r="Z17" s="6"/>
      <c r="AL17" s="106"/>
      <c r="AM17" s="220"/>
      <c r="AN17" s="221"/>
      <c r="AO17" s="82"/>
      <c r="AV17" s="7"/>
      <c r="AW17" s="228"/>
      <c r="AX17" s="225"/>
      <c r="AY17" s="227"/>
    </row>
    <row r="18" spans="1:51" ht="24.75" customHeight="1">
      <c r="A18" s="2">
        <v>6</v>
      </c>
      <c r="B18" s="182" t="s">
        <v>40</v>
      </c>
      <c r="C18" s="5">
        <f t="shared" si="0"/>
        <v>96</v>
      </c>
      <c r="D18" s="5">
        <f t="shared" si="1"/>
        <v>48</v>
      </c>
      <c r="E18" s="5">
        <f t="shared" si="2"/>
        <v>48</v>
      </c>
      <c r="F18" s="2">
        <v>48</v>
      </c>
      <c r="G18" s="6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90">
        <v>4</v>
      </c>
      <c r="Q18" s="2">
        <v>2</v>
      </c>
      <c r="R18" s="2">
        <v>3</v>
      </c>
      <c r="S18" s="2">
        <v>3</v>
      </c>
      <c r="T18" s="2">
        <v>3</v>
      </c>
      <c r="U18" s="2">
        <v>3</v>
      </c>
      <c r="V18" s="3">
        <v>3</v>
      </c>
      <c r="W18" s="311"/>
      <c r="X18" s="216"/>
      <c r="Y18" s="267"/>
      <c r="Z18" s="6"/>
      <c r="AF18" s="2">
        <v>1</v>
      </c>
      <c r="AG18" s="2">
        <v>1</v>
      </c>
      <c r="AH18" s="2">
        <v>1</v>
      </c>
      <c r="AI18" s="2">
        <v>3</v>
      </c>
      <c r="AJ18" s="2">
        <v>3</v>
      </c>
      <c r="AK18" s="2">
        <v>3</v>
      </c>
      <c r="AL18" s="106">
        <v>3</v>
      </c>
      <c r="AM18" s="220"/>
      <c r="AN18" s="221"/>
      <c r="AO18" s="82">
        <v>2</v>
      </c>
      <c r="AP18" s="82">
        <v>3</v>
      </c>
      <c r="AQ18" s="82">
        <v>5</v>
      </c>
      <c r="AR18" s="82">
        <v>6</v>
      </c>
      <c r="AS18" s="82">
        <v>4</v>
      </c>
      <c r="AT18" s="82">
        <v>4</v>
      </c>
      <c r="AU18" s="82">
        <v>4</v>
      </c>
      <c r="AV18" s="51">
        <v>5</v>
      </c>
      <c r="AW18" s="228"/>
      <c r="AX18" s="225"/>
      <c r="AY18" s="227"/>
    </row>
    <row r="19" spans="1:51" ht="24.75" customHeight="1">
      <c r="A19" s="5">
        <v>7</v>
      </c>
      <c r="B19" s="182" t="s">
        <v>182</v>
      </c>
      <c r="C19" s="5">
        <f t="shared" si="0"/>
        <v>34</v>
      </c>
      <c r="D19" s="5">
        <f t="shared" si="1"/>
        <v>34</v>
      </c>
      <c r="E19" s="5">
        <v>0</v>
      </c>
      <c r="F19" s="2">
        <v>34</v>
      </c>
      <c r="G19" s="6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4</v>
      </c>
      <c r="W19" s="311"/>
      <c r="X19" s="216"/>
      <c r="Y19" s="267"/>
      <c r="Z19" s="6"/>
      <c r="AL19" s="106"/>
      <c r="AM19" s="220"/>
      <c r="AN19" s="221"/>
      <c r="AO19" s="82"/>
      <c r="AP19" s="82"/>
      <c r="AQ19" s="82"/>
      <c r="AR19" s="82"/>
      <c r="AT19" s="82"/>
      <c r="AU19" s="82"/>
      <c r="AV19" s="51"/>
      <c r="AW19" s="228"/>
      <c r="AX19" s="225"/>
      <c r="AY19" s="227"/>
    </row>
    <row r="20" spans="1:51">
      <c r="A20" s="2">
        <v>8</v>
      </c>
      <c r="B20" s="182" t="s">
        <v>69</v>
      </c>
      <c r="C20" s="5">
        <f t="shared" si="0"/>
        <v>108</v>
      </c>
      <c r="D20" s="5">
        <f t="shared" si="1"/>
        <v>40</v>
      </c>
      <c r="E20" s="5">
        <f t="shared" si="2"/>
        <v>68</v>
      </c>
      <c r="F20" s="2">
        <v>40</v>
      </c>
      <c r="G20" s="6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3</v>
      </c>
      <c r="N20" s="2">
        <v>3</v>
      </c>
      <c r="O20" s="2">
        <v>3</v>
      </c>
      <c r="P20" s="90">
        <v>3</v>
      </c>
      <c r="Q20" s="2">
        <v>3</v>
      </c>
      <c r="R20" s="2">
        <v>3</v>
      </c>
      <c r="S20" s="2">
        <v>3</v>
      </c>
      <c r="T20" s="2">
        <v>3</v>
      </c>
      <c r="U20" s="2">
        <v>2</v>
      </c>
      <c r="V20" s="121">
        <v>2</v>
      </c>
      <c r="W20" s="311"/>
      <c r="X20" s="216"/>
      <c r="Y20" s="267"/>
      <c r="Z20" s="6">
        <v>4</v>
      </c>
      <c r="AA20" s="2">
        <v>4</v>
      </c>
      <c r="AB20" s="2">
        <v>4</v>
      </c>
      <c r="AC20" s="2">
        <v>4</v>
      </c>
      <c r="AD20" s="2">
        <v>4</v>
      </c>
      <c r="AE20" s="2">
        <v>4</v>
      </c>
      <c r="AF20" s="2">
        <v>4</v>
      </c>
      <c r="AG20" s="2">
        <v>4</v>
      </c>
      <c r="AH20" s="2">
        <v>4</v>
      </c>
      <c r="AI20" s="2">
        <v>4</v>
      </c>
      <c r="AJ20" s="2">
        <v>4</v>
      </c>
      <c r="AK20" s="2">
        <v>2</v>
      </c>
      <c r="AL20" s="106">
        <v>2</v>
      </c>
      <c r="AM20" s="220"/>
      <c r="AN20" s="221"/>
      <c r="AO20" s="82">
        <v>2</v>
      </c>
      <c r="AP20" s="82">
        <v>2</v>
      </c>
      <c r="AQ20" s="82">
        <v>2</v>
      </c>
      <c r="AR20" s="82">
        <v>2</v>
      </c>
      <c r="AS20" s="82">
        <v>3</v>
      </c>
      <c r="AT20" s="2">
        <v>3</v>
      </c>
      <c r="AU20" s="2">
        <v>3</v>
      </c>
      <c r="AV20" s="7">
        <v>3</v>
      </c>
      <c r="AW20" s="228"/>
      <c r="AX20" s="225"/>
      <c r="AY20" s="227"/>
    </row>
    <row r="21" spans="1:51">
      <c r="A21" s="5">
        <v>9</v>
      </c>
      <c r="B21" s="182" t="s">
        <v>42</v>
      </c>
      <c r="C21" s="5">
        <f t="shared" si="0"/>
        <v>96</v>
      </c>
      <c r="D21" s="5">
        <f t="shared" si="1"/>
        <v>48</v>
      </c>
      <c r="E21" s="5">
        <f>SUM(Y21:AV21)</f>
        <v>48</v>
      </c>
      <c r="F21" s="2">
        <v>48</v>
      </c>
      <c r="G21" s="6">
        <v>2</v>
      </c>
      <c r="H21" s="2">
        <v>2</v>
      </c>
      <c r="I21" s="2">
        <v>2</v>
      </c>
      <c r="J21" s="2">
        <v>2</v>
      </c>
      <c r="K21" s="2">
        <v>4</v>
      </c>
      <c r="L21" s="2">
        <v>4</v>
      </c>
      <c r="M21" s="2">
        <v>4</v>
      </c>
      <c r="N21" s="2">
        <v>4</v>
      </c>
      <c r="O21" s="2">
        <v>4</v>
      </c>
      <c r="P21" s="90">
        <v>4</v>
      </c>
      <c r="Q21" s="2">
        <v>4</v>
      </c>
      <c r="R21" s="2">
        <v>3</v>
      </c>
      <c r="S21" s="2">
        <v>3</v>
      </c>
      <c r="T21" s="2">
        <v>3</v>
      </c>
      <c r="U21" s="2">
        <v>2</v>
      </c>
      <c r="V21" s="3">
        <v>1</v>
      </c>
      <c r="W21" s="311"/>
      <c r="X21" s="216"/>
      <c r="Y21" s="267"/>
      <c r="Z21" s="6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>
        <v>2</v>
      </c>
      <c r="AL21" s="106">
        <v>2</v>
      </c>
      <c r="AM21" s="220"/>
      <c r="AN21" s="221"/>
      <c r="AO21" s="82">
        <v>2</v>
      </c>
      <c r="AP21" s="82">
        <v>2</v>
      </c>
      <c r="AQ21" s="82">
        <v>2</v>
      </c>
      <c r="AR21" s="82">
        <v>1</v>
      </c>
      <c r="AS21" s="82">
        <v>1</v>
      </c>
      <c r="AT21" s="2">
        <v>1</v>
      </c>
      <c r="AU21" s="2">
        <v>1</v>
      </c>
      <c r="AV21" s="7">
        <v>1</v>
      </c>
      <c r="AW21" s="228"/>
      <c r="AX21" s="225"/>
      <c r="AY21" s="227"/>
    </row>
    <row r="22" spans="1:51">
      <c r="A22" s="2">
        <v>10</v>
      </c>
      <c r="B22" s="182" t="s">
        <v>43</v>
      </c>
      <c r="C22" s="5">
        <f t="shared" si="0"/>
        <v>48</v>
      </c>
      <c r="D22" s="5">
        <f t="shared" si="1"/>
        <v>0</v>
      </c>
      <c r="E22" s="5">
        <f t="shared" si="2"/>
        <v>48</v>
      </c>
      <c r="G22" s="6"/>
      <c r="V22" s="121"/>
      <c r="W22" s="311"/>
      <c r="X22" s="216"/>
      <c r="Y22" s="267"/>
      <c r="Z22" s="6">
        <v>2</v>
      </c>
      <c r="AA22" s="2">
        <v>2</v>
      </c>
      <c r="AB22" s="2">
        <v>2</v>
      </c>
      <c r="AC22" s="2">
        <v>2</v>
      </c>
      <c r="AD22" s="2">
        <v>2</v>
      </c>
      <c r="AE22" s="2">
        <v>2</v>
      </c>
      <c r="AF22" s="2">
        <v>2</v>
      </c>
      <c r="AG22" s="2">
        <v>2</v>
      </c>
      <c r="AH22" s="2">
        <v>3</v>
      </c>
      <c r="AI22" s="2">
        <v>3</v>
      </c>
      <c r="AJ22" s="2">
        <v>3</v>
      </c>
      <c r="AK22" s="2">
        <v>3</v>
      </c>
      <c r="AL22" s="106">
        <v>3</v>
      </c>
      <c r="AM22" s="220"/>
      <c r="AN22" s="221"/>
      <c r="AO22" s="82">
        <v>3</v>
      </c>
      <c r="AP22" s="2">
        <v>2</v>
      </c>
      <c r="AQ22" s="2">
        <v>2</v>
      </c>
      <c r="AR22" s="2">
        <v>2</v>
      </c>
      <c r="AS22" s="82">
        <v>2</v>
      </c>
      <c r="AT22" s="2">
        <v>2</v>
      </c>
      <c r="AU22" s="2">
        <v>2</v>
      </c>
      <c r="AV22" s="7">
        <v>2</v>
      </c>
      <c r="AW22" s="228"/>
      <c r="AX22" s="225"/>
      <c r="AY22" s="227"/>
    </row>
    <row r="23" spans="1:51" ht="25.5" customHeight="1">
      <c r="A23" s="5">
        <v>11</v>
      </c>
      <c r="B23" s="182" t="s">
        <v>44</v>
      </c>
      <c r="C23" s="5">
        <f t="shared" si="0"/>
        <v>96</v>
      </c>
      <c r="D23" s="5">
        <f t="shared" si="1"/>
        <v>34</v>
      </c>
      <c r="E23" s="5">
        <f t="shared" si="2"/>
        <v>62</v>
      </c>
      <c r="F23" s="2">
        <v>34</v>
      </c>
      <c r="G23" s="6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90">
        <v>2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3">
        <v>4</v>
      </c>
      <c r="W23" s="311"/>
      <c r="X23" s="216"/>
      <c r="Y23" s="267"/>
      <c r="Z23" s="6">
        <v>2</v>
      </c>
      <c r="AA23" s="2">
        <v>2</v>
      </c>
      <c r="AB23" s="2">
        <v>2</v>
      </c>
      <c r="AC23" s="2">
        <v>2</v>
      </c>
      <c r="AD23" s="2">
        <v>2</v>
      </c>
      <c r="AE23" s="2">
        <v>2</v>
      </c>
      <c r="AF23" s="2">
        <v>2</v>
      </c>
      <c r="AG23" s="2">
        <v>2</v>
      </c>
      <c r="AH23" s="2">
        <v>2</v>
      </c>
      <c r="AI23" s="2">
        <v>2</v>
      </c>
      <c r="AJ23" s="2">
        <v>2</v>
      </c>
      <c r="AK23" s="2">
        <v>4</v>
      </c>
      <c r="AL23" s="106">
        <v>4</v>
      </c>
      <c r="AM23" s="220"/>
      <c r="AN23" s="221"/>
      <c r="AO23" s="82">
        <v>4</v>
      </c>
      <c r="AP23" s="82">
        <v>4</v>
      </c>
      <c r="AQ23" s="82">
        <v>4</v>
      </c>
      <c r="AR23" s="82">
        <v>4</v>
      </c>
      <c r="AS23" s="82">
        <v>4</v>
      </c>
      <c r="AT23" s="82">
        <v>4</v>
      </c>
      <c r="AU23" s="82">
        <v>4</v>
      </c>
      <c r="AV23" s="82">
        <v>4</v>
      </c>
      <c r="AW23" s="228"/>
      <c r="AX23" s="225"/>
      <c r="AY23" s="227"/>
    </row>
    <row r="24" spans="1:51">
      <c r="A24" s="2">
        <v>12</v>
      </c>
      <c r="B24" s="182" t="s">
        <v>32</v>
      </c>
      <c r="C24" s="5">
        <f t="shared" si="0"/>
        <v>64</v>
      </c>
      <c r="D24" s="5">
        <f t="shared" si="1"/>
        <v>32</v>
      </c>
      <c r="E24" s="5">
        <f t="shared" si="2"/>
        <v>32</v>
      </c>
      <c r="F24" s="2">
        <v>32</v>
      </c>
      <c r="G24" s="6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90">
        <v>2</v>
      </c>
      <c r="Q24" s="2">
        <v>2</v>
      </c>
      <c r="R24" s="2">
        <v>2</v>
      </c>
      <c r="S24" s="2">
        <v>2</v>
      </c>
      <c r="T24" s="2">
        <v>2</v>
      </c>
      <c r="U24" s="2">
        <v>2</v>
      </c>
      <c r="V24" s="3">
        <v>2</v>
      </c>
      <c r="W24" s="311"/>
      <c r="X24" s="216"/>
      <c r="Y24" s="267"/>
      <c r="Z24" s="6">
        <v>2</v>
      </c>
      <c r="AA24" s="2">
        <v>2</v>
      </c>
      <c r="AB24" s="2">
        <v>2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2</v>
      </c>
      <c r="AK24" s="2">
        <v>2</v>
      </c>
      <c r="AL24" s="106">
        <v>2</v>
      </c>
      <c r="AM24" s="220"/>
      <c r="AN24" s="221"/>
      <c r="AO24" s="82">
        <v>2</v>
      </c>
      <c r="AP24" s="2">
        <v>2</v>
      </c>
      <c r="AQ24" s="2">
        <v>2</v>
      </c>
      <c r="AV24" s="7"/>
      <c r="AW24" s="228"/>
      <c r="AX24" s="225"/>
      <c r="AY24" s="227"/>
    </row>
    <row r="25" spans="1:51" ht="30" customHeight="1">
      <c r="A25" s="5">
        <v>13</v>
      </c>
      <c r="B25" s="183" t="s">
        <v>45</v>
      </c>
      <c r="C25" s="5">
        <f t="shared" si="0"/>
        <v>68</v>
      </c>
      <c r="D25" s="5">
        <f t="shared" si="1"/>
        <v>34</v>
      </c>
      <c r="E25" s="5">
        <f t="shared" si="2"/>
        <v>34</v>
      </c>
      <c r="F25" s="2">
        <v>34</v>
      </c>
      <c r="G25" s="6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90">
        <v>2</v>
      </c>
      <c r="Q25" s="2">
        <v>2</v>
      </c>
      <c r="R25" s="2">
        <v>2</v>
      </c>
      <c r="S25" s="2">
        <v>2</v>
      </c>
      <c r="T25" s="2">
        <v>2</v>
      </c>
      <c r="U25" s="2">
        <v>3</v>
      </c>
      <c r="V25" s="121">
        <v>3</v>
      </c>
      <c r="W25" s="311"/>
      <c r="X25" s="216"/>
      <c r="Y25" s="267"/>
      <c r="Z25" s="6">
        <v>2</v>
      </c>
      <c r="AA25" s="2">
        <v>2</v>
      </c>
      <c r="AB25" s="2">
        <v>2</v>
      </c>
      <c r="AC25" s="2">
        <v>2</v>
      </c>
      <c r="AD25" s="2">
        <v>2</v>
      </c>
      <c r="AE25" s="2">
        <v>2</v>
      </c>
      <c r="AF25" s="2">
        <v>1</v>
      </c>
      <c r="AG25" s="2">
        <v>1</v>
      </c>
      <c r="AH25" s="2">
        <v>1</v>
      </c>
      <c r="AI25" s="2">
        <v>1</v>
      </c>
      <c r="AJ25" s="2">
        <v>1</v>
      </c>
      <c r="AK25" s="2">
        <v>1</v>
      </c>
      <c r="AL25" s="106">
        <v>2</v>
      </c>
      <c r="AM25" s="220"/>
      <c r="AN25" s="221"/>
      <c r="AO25" s="82">
        <v>2</v>
      </c>
      <c r="AP25" s="82">
        <v>2</v>
      </c>
      <c r="AQ25" s="82">
        <v>2</v>
      </c>
      <c r="AR25" s="82">
        <v>2</v>
      </c>
      <c r="AS25" s="82">
        <v>2</v>
      </c>
      <c r="AT25" s="2">
        <v>2</v>
      </c>
      <c r="AU25" s="2">
        <v>1</v>
      </c>
      <c r="AV25" s="7">
        <v>1</v>
      </c>
      <c r="AW25" s="228"/>
      <c r="AX25" s="225"/>
      <c r="AY25" s="227"/>
    </row>
    <row r="26" spans="1:51" ht="25.5">
      <c r="A26" s="2">
        <v>14</v>
      </c>
      <c r="B26" s="182" t="s">
        <v>70</v>
      </c>
      <c r="C26" s="5">
        <f t="shared" si="0"/>
        <v>54</v>
      </c>
      <c r="D26" s="5">
        <f t="shared" si="1"/>
        <v>0</v>
      </c>
      <c r="E26" s="5">
        <f t="shared" si="2"/>
        <v>54</v>
      </c>
      <c r="G26" s="6"/>
      <c r="V26" s="121"/>
      <c r="W26" s="311"/>
      <c r="X26" s="314"/>
      <c r="Y26" s="267"/>
      <c r="Z26" s="6">
        <v>4</v>
      </c>
      <c r="AA26" s="2">
        <v>4</v>
      </c>
      <c r="AB26" s="2">
        <v>4</v>
      </c>
      <c r="AC26" s="2">
        <v>4</v>
      </c>
      <c r="AD26" s="2">
        <v>4</v>
      </c>
      <c r="AE26" s="2">
        <v>2</v>
      </c>
      <c r="AF26" s="2">
        <v>2</v>
      </c>
      <c r="AG26" s="2">
        <v>2</v>
      </c>
      <c r="AH26" s="2">
        <v>3</v>
      </c>
      <c r="AI26" s="2">
        <v>3</v>
      </c>
      <c r="AJ26" s="2">
        <v>3</v>
      </c>
      <c r="AK26" s="2">
        <v>2</v>
      </c>
      <c r="AL26" s="106">
        <v>2</v>
      </c>
      <c r="AM26" s="220"/>
      <c r="AN26" s="221"/>
      <c r="AO26" s="82">
        <v>2</v>
      </c>
      <c r="AP26" s="2">
        <v>2</v>
      </c>
      <c r="AQ26" s="2">
        <v>2</v>
      </c>
      <c r="AR26" s="2">
        <v>2</v>
      </c>
      <c r="AS26" s="82">
        <v>2</v>
      </c>
      <c r="AT26" s="2">
        <v>2</v>
      </c>
      <c r="AU26" s="2">
        <v>2</v>
      </c>
      <c r="AV26" s="7">
        <v>1</v>
      </c>
      <c r="AW26" s="228"/>
      <c r="AX26" s="225"/>
      <c r="AY26" s="227"/>
    </row>
    <row r="27" spans="1:51" ht="38.25">
      <c r="A27" s="5">
        <v>15</v>
      </c>
      <c r="B27" s="182" t="s">
        <v>183</v>
      </c>
      <c r="C27" s="5">
        <f t="shared" si="0"/>
        <v>34</v>
      </c>
      <c r="D27" s="5">
        <f t="shared" si="1"/>
        <v>34</v>
      </c>
      <c r="E27" s="5">
        <f t="shared" si="2"/>
        <v>0</v>
      </c>
      <c r="F27" s="2">
        <v>34</v>
      </c>
      <c r="G27" s="6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2</v>
      </c>
      <c r="U27" s="4">
        <v>3</v>
      </c>
      <c r="V27" s="2">
        <v>3</v>
      </c>
      <c r="W27" s="311"/>
      <c r="X27" s="314"/>
      <c r="Y27" s="267"/>
      <c r="Z27" s="6"/>
      <c r="AL27" s="106"/>
      <c r="AM27" s="220"/>
      <c r="AN27" s="221"/>
      <c r="AO27" s="82"/>
      <c r="AV27" s="7"/>
      <c r="AW27" s="228"/>
      <c r="AX27" s="225"/>
      <c r="AY27" s="227"/>
    </row>
    <row r="28" spans="1:51">
      <c r="A28" s="2">
        <v>16</v>
      </c>
      <c r="B28" s="182" t="s">
        <v>71</v>
      </c>
      <c r="C28" s="5">
        <f t="shared" si="0"/>
        <v>36</v>
      </c>
      <c r="D28" s="5">
        <f t="shared" si="1"/>
        <v>36</v>
      </c>
      <c r="E28" s="5">
        <f t="shared" si="2"/>
        <v>0</v>
      </c>
      <c r="F28" s="2">
        <v>36</v>
      </c>
      <c r="G28" s="6">
        <v>6</v>
      </c>
      <c r="H28" s="2">
        <v>6</v>
      </c>
      <c r="I28" s="2">
        <v>6</v>
      </c>
      <c r="J28" s="397">
        <v>6</v>
      </c>
      <c r="K28" s="2">
        <v>4</v>
      </c>
      <c r="L28" s="2">
        <v>4</v>
      </c>
      <c r="M28" s="2">
        <v>4</v>
      </c>
      <c r="V28" s="3"/>
      <c r="W28" s="311"/>
      <c r="X28" s="216"/>
      <c r="Y28" s="267"/>
      <c r="Z28" s="6"/>
      <c r="AL28" s="106"/>
      <c r="AM28" s="220"/>
      <c r="AN28" s="221"/>
      <c r="AO28" s="82"/>
      <c r="AV28" s="7"/>
      <c r="AW28" s="228"/>
      <c r="AX28" s="225"/>
      <c r="AY28" s="227"/>
    </row>
    <row r="29" spans="1:51">
      <c r="A29" s="5">
        <v>17</v>
      </c>
      <c r="B29" s="182" t="s">
        <v>46</v>
      </c>
      <c r="C29" s="5">
        <f t="shared" si="0"/>
        <v>34</v>
      </c>
      <c r="D29" s="5">
        <f t="shared" si="1"/>
        <v>34</v>
      </c>
      <c r="E29" s="5">
        <f t="shared" si="2"/>
        <v>0</v>
      </c>
      <c r="F29" s="2">
        <v>34</v>
      </c>
      <c r="G29" s="6"/>
      <c r="J29" s="397"/>
      <c r="N29" s="2">
        <v>4</v>
      </c>
      <c r="O29" s="2">
        <v>4</v>
      </c>
      <c r="P29" s="90">
        <v>4</v>
      </c>
      <c r="Q29" s="2">
        <v>4</v>
      </c>
      <c r="R29" s="2">
        <v>4</v>
      </c>
      <c r="S29" s="2">
        <v>4</v>
      </c>
      <c r="T29" s="2">
        <v>4</v>
      </c>
      <c r="U29" s="2">
        <v>4</v>
      </c>
      <c r="V29" s="121">
        <v>2</v>
      </c>
      <c r="W29" s="311"/>
      <c r="X29" s="216"/>
      <c r="Y29" s="267"/>
      <c r="Z29" s="6"/>
      <c r="AL29" s="106"/>
      <c r="AM29" s="220"/>
      <c r="AN29" s="221"/>
      <c r="AO29" s="82"/>
      <c r="AV29" s="7"/>
      <c r="AW29" s="228"/>
      <c r="AX29" s="225"/>
      <c r="AY29" s="227"/>
    </row>
    <row r="30" spans="1:51">
      <c r="A30" s="2">
        <v>18</v>
      </c>
      <c r="B30" s="182" t="s">
        <v>60</v>
      </c>
      <c r="C30" s="5">
        <f t="shared" si="0"/>
        <v>34</v>
      </c>
      <c r="D30" s="5">
        <f t="shared" si="1"/>
        <v>0</v>
      </c>
      <c r="E30" s="5">
        <f t="shared" si="2"/>
        <v>34</v>
      </c>
      <c r="G30" s="6"/>
      <c r="V30" s="121"/>
      <c r="W30" s="311"/>
      <c r="X30" s="216"/>
      <c r="Y30" s="267"/>
      <c r="Z30" s="6"/>
      <c r="AH30" s="2">
        <v>2</v>
      </c>
      <c r="AI30" s="2">
        <v>4</v>
      </c>
      <c r="AJ30" s="2">
        <v>4</v>
      </c>
      <c r="AK30" s="2">
        <v>6</v>
      </c>
      <c r="AL30" s="106">
        <v>6</v>
      </c>
      <c r="AM30" s="220"/>
      <c r="AN30" s="221"/>
      <c r="AO30" s="2">
        <v>6</v>
      </c>
      <c r="AP30" s="2">
        <v>6</v>
      </c>
      <c r="AV30" s="7"/>
      <c r="AW30" s="228"/>
      <c r="AX30" s="225"/>
      <c r="AY30" s="227"/>
    </row>
    <row r="31" spans="1:51">
      <c r="A31" s="5">
        <v>19</v>
      </c>
      <c r="B31" s="182" t="s">
        <v>61</v>
      </c>
      <c r="C31" s="5">
        <f t="shared" si="0"/>
        <v>34</v>
      </c>
      <c r="D31" s="5">
        <f t="shared" si="1"/>
        <v>0</v>
      </c>
      <c r="E31" s="5">
        <f t="shared" si="2"/>
        <v>34</v>
      </c>
      <c r="G31" s="6"/>
      <c r="V31" s="121"/>
      <c r="W31" s="311"/>
      <c r="X31" s="216"/>
      <c r="Y31" s="267"/>
      <c r="Z31" s="6">
        <v>4</v>
      </c>
      <c r="AA31" s="3">
        <v>4</v>
      </c>
      <c r="AB31" s="2">
        <v>4</v>
      </c>
      <c r="AC31" s="2">
        <v>4</v>
      </c>
      <c r="AD31" s="2">
        <v>4</v>
      </c>
      <c r="AE31" s="2">
        <v>4</v>
      </c>
      <c r="AF31" s="2">
        <v>4</v>
      </c>
      <c r="AG31" s="2">
        <v>4</v>
      </c>
      <c r="AH31" s="2">
        <v>2</v>
      </c>
      <c r="AL31" s="106"/>
      <c r="AM31" s="220"/>
      <c r="AN31" s="221"/>
      <c r="AO31" s="82"/>
      <c r="AP31" s="82"/>
      <c r="AQ31" s="82"/>
      <c r="AR31" s="82"/>
      <c r="AT31" s="82"/>
      <c r="AV31" s="7"/>
      <c r="AW31" s="228"/>
      <c r="AX31" s="225"/>
      <c r="AY31" s="227"/>
    </row>
    <row r="32" spans="1:51" ht="13.5" customHeight="1">
      <c r="A32" s="2">
        <v>20</v>
      </c>
      <c r="B32" s="182" t="s">
        <v>62</v>
      </c>
      <c r="C32" s="5">
        <f t="shared" si="0"/>
        <v>34</v>
      </c>
      <c r="D32" s="5">
        <f t="shared" si="1"/>
        <v>0</v>
      </c>
      <c r="E32" s="5">
        <f t="shared" si="2"/>
        <v>34</v>
      </c>
      <c r="G32" s="6"/>
      <c r="V32" s="121"/>
      <c r="W32" s="311"/>
      <c r="X32" s="216"/>
      <c r="Y32" s="267"/>
      <c r="Z32" s="6"/>
      <c r="AL32" s="106"/>
      <c r="AM32" s="220"/>
      <c r="AN32" s="221"/>
      <c r="AO32" s="82"/>
      <c r="AQ32" s="2">
        <v>4</v>
      </c>
      <c r="AR32" s="2">
        <v>6</v>
      </c>
      <c r="AS32" s="82">
        <v>6</v>
      </c>
      <c r="AT32" s="2">
        <v>6</v>
      </c>
      <c r="AU32" s="2">
        <v>6</v>
      </c>
      <c r="AV32" s="7">
        <v>6</v>
      </c>
      <c r="AW32" s="228"/>
      <c r="AX32" s="225"/>
      <c r="AY32" s="227"/>
    </row>
    <row r="33" spans="1:52">
      <c r="A33" s="5">
        <v>21</v>
      </c>
      <c r="B33" s="182" t="s">
        <v>48</v>
      </c>
      <c r="C33" s="5">
        <f t="shared" si="0"/>
        <v>118</v>
      </c>
      <c r="D33" s="5">
        <f t="shared" si="1"/>
        <v>40</v>
      </c>
      <c r="E33" s="5">
        <f t="shared" si="2"/>
        <v>78</v>
      </c>
      <c r="F33" s="2">
        <v>40</v>
      </c>
      <c r="G33" s="6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90">
        <v>4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3">
        <v>3</v>
      </c>
      <c r="W33" s="311"/>
      <c r="X33" s="216"/>
      <c r="Y33" s="267"/>
      <c r="Z33" s="6">
        <v>2</v>
      </c>
      <c r="AA33" s="2">
        <v>2</v>
      </c>
      <c r="AB33" s="2">
        <v>2</v>
      </c>
      <c r="AC33" s="2">
        <v>2</v>
      </c>
      <c r="AD33" s="2">
        <v>2</v>
      </c>
      <c r="AE33" s="2">
        <v>4</v>
      </c>
      <c r="AF33" s="2">
        <v>4</v>
      </c>
      <c r="AG33" s="2">
        <v>4</v>
      </c>
      <c r="AH33" s="2">
        <v>4</v>
      </c>
      <c r="AI33" s="2">
        <v>4</v>
      </c>
      <c r="AJ33" s="2">
        <v>4</v>
      </c>
      <c r="AK33" s="2">
        <v>4</v>
      </c>
      <c r="AL33" s="106">
        <v>4</v>
      </c>
      <c r="AM33" s="220"/>
      <c r="AN33" s="221"/>
      <c r="AO33" s="2">
        <v>4</v>
      </c>
      <c r="AP33" s="2">
        <v>4</v>
      </c>
      <c r="AQ33" s="2">
        <v>4</v>
      </c>
      <c r="AR33" s="2">
        <v>4</v>
      </c>
      <c r="AS33" s="82">
        <v>4</v>
      </c>
      <c r="AT33" s="2">
        <v>4</v>
      </c>
      <c r="AU33" s="2">
        <v>6</v>
      </c>
      <c r="AV33" s="7">
        <v>6</v>
      </c>
      <c r="AW33" s="228"/>
      <c r="AX33" s="225"/>
      <c r="AY33" s="227"/>
    </row>
    <row r="34" spans="1:52">
      <c r="A34" s="2">
        <v>22</v>
      </c>
      <c r="B34" s="182" t="s">
        <v>49</v>
      </c>
      <c r="C34" s="5">
        <f t="shared" si="0"/>
        <v>34</v>
      </c>
      <c r="D34" s="5">
        <f t="shared" si="1"/>
        <v>0</v>
      </c>
      <c r="E34" s="5">
        <f>SUM(Y34:AV34)</f>
        <v>34</v>
      </c>
      <c r="G34" s="6"/>
      <c r="V34" s="121"/>
      <c r="W34" s="311"/>
      <c r="X34" s="216"/>
      <c r="Y34" s="267"/>
      <c r="Z34" s="6">
        <v>4</v>
      </c>
      <c r="AA34" s="82">
        <v>4</v>
      </c>
      <c r="AB34" s="82">
        <v>4</v>
      </c>
      <c r="AC34" s="82">
        <v>4</v>
      </c>
      <c r="AD34" s="82">
        <v>4</v>
      </c>
      <c r="AE34" s="82">
        <v>4</v>
      </c>
      <c r="AF34" s="82">
        <v>4</v>
      </c>
      <c r="AG34" s="82">
        <v>4</v>
      </c>
      <c r="AH34" s="82">
        <v>2</v>
      </c>
      <c r="AI34" s="82"/>
      <c r="AJ34" s="82"/>
      <c r="AL34" s="106"/>
      <c r="AM34" s="220"/>
      <c r="AN34" s="221"/>
      <c r="AO34" s="82"/>
      <c r="AV34" s="7"/>
      <c r="AW34" s="228"/>
      <c r="AX34" s="225"/>
      <c r="AY34" s="227"/>
    </row>
    <row r="35" spans="1:52" ht="24" customHeight="1" thickBot="1">
      <c r="A35" s="5">
        <v>23</v>
      </c>
      <c r="B35" s="182" t="s">
        <v>63</v>
      </c>
      <c r="C35" s="5">
        <f t="shared" si="0"/>
        <v>34</v>
      </c>
      <c r="D35" s="5">
        <f t="shared" si="1"/>
        <v>0</v>
      </c>
      <c r="E35" s="5">
        <f t="shared" si="2"/>
        <v>34</v>
      </c>
      <c r="G35" s="8"/>
      <c r="H35" s="9"/>
      <c r="I35" s="9"/>
      <c r="J35" s="9"/>
      <c r="K35" s="9"/>
      <c r="L35" s="9"/>
      <c r="M35" s="9"/>
      <c r="N35" s="9"/>
      <c r="O35" s="9"/>
      <c r="P35" s="112"/>
      <c r="Q35" s="9"/>
      <c r="R35" s="9"/>
      <c r="S35" s="9"/>
      <c r="T35" s="9"/>
      <c r="U35" s="9"/>
      <c r="V35" s="128"/>
      <c r="W35" s="312"/>
      <c r="X35" s="217"/>
      <c r="Y35" s="301"/>
      <c r="Z35" s="8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>
        <v>2</v>
      </c>
      <c r="AL35" s="212">
        <v>2</v>
      </c>
      <c r="AM35" s="222"/>
      <c r="AN35" s="223"/>
      <c r="AO35" s="9">
        <v>2</v>
      </c>
      <c r="AP35" s="9">
        <v>2</v>
      </c>
      <c r="AQ35" s="9">
        <v>4</v>
      </c>
      <c r="AR35" s="9">
        <v>4</v>
      </c>
      <c r="AS35" s="207">
        <v>5</v>
      </c>
      <c r="AT35" s="9">
        <v>5</v>
      </c>
      <c r="AU35" s="9">
        <v>4</v>
      </c>
      <c r="AV35" s="10">
        <v>4</v>
      </c>
      <c r="AW35" s="229"/>
      <c r="AX35" s="225"/>
      <c r="AY35" s="227"/>
    </row>
    <row r="36" spans="1:52">
      <c r="B36" s="184" t="s">
        <v>109</v>
      </c>
      <c r="C36" s="36">
        <f>SUM(C13:C35)</f>
        <v>1332</v>
      </c>
      <c r="D36" s="2">
        <f>SUM(D13:D35)</f>
        <v>576</v>
      </c>
      <c r="E36" s="2">
        <f>SUM(E13:E35)</f>
        <v>756</v>
      </c>
      <c r="F36" s="2">
        <f>SUM(F13:F35)</f>
        <v>576</v>
      </c>
      <c r="G36" s="5"/>
      <c r="H36" s="5"/>
      <c r="I36" s="5"/>
      <c r="J36" s="5"/>
      <c r="K36" s="5"/>
      <c r="L36" s="5"/>
      <c r="M36" s="5"/>
      <c r="N36" s="5"/>
      <c r="O36" s="5"/>
      <c r="P36" s="93"/>
      <c r="Q36" s="5"/>
      <c r="R36" s="5"/>
      <c r="S36" s="5"/>
      <c r="T36" s="5"/>
      <c r="U36" s="5"/>
      <c r="V36" s="5"/>
      <c r="W36" s="2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93"/>
      <c r="AO36" s="5"/>
      <c r="AP36" s="5"/>
      <c r="AQ36" s="5"/>
      <c r="AR36" s="5"/>
      <c r="AS36" s="89"/>
      <c r="AT36" s="5"/>
      <c r="AU36" s="5"/>
      <c r="AV36" s="5"/>
      <c r="AW36" s="5"/>
    </row>
    <row r="37" spans="1:52">
      <c r="B37" s="184" t="s">
        <v>110</v>
      </c>
      <c r="C37" s="77">
        <f>C36/37</f>
        <v>36</v>
      </c>
      <c r="D37" s="76">
        <f>D36/16</f>
        <v>36</v>
      </c>
      <c r="E37" s="77">
        <f>E36/21</f>
        <v>36</v>
      </c>
      <c r="G37" s="2">
        <f>SUM(G13:G35)</f>
        <v>36</v>
      </c>
      <c r="H37" s="2">
        <f t="shared" ref="H37:V37" si="3">SUM(H13:H35)</f>
        <v>36</v>
      </c>
      <c r="I37" s="2">
        <f t="shared" si="3"/>
        <v>36</v>
      </c>
      <c r="J37" s="2">
        <f t="shared" si="3"/>
        <v>36</v>
      </c>
      <c r="K37" s="2">
        <f t="shared" si="3"/>
        <v>36</v>
      </c>
      <c r="L37" s="2">
        <f t="shared" si="3"/>
        <v>36</v>
      </c>
      <c r="M37" s="2">
        <f t="shared" si="3"/>
        <v>36</v>
      </c>
      <c r="N37" s="2">
        <f t="shared" si="3"/>
        <v>36</v>
      </c>
      <c r="O37" s="2">
        <f t="shared" si="3"/>
        <v>36</v>
      </c>
      <c r="P37" s="2">
        <f t="shared" si="3"/>
        <v>36</v>
      </c>
      <c r="Q37" s="2">
        <f t="shared" si="3"/>
        <v>36</v>
      </c>
      <c r="R37" s="2">
        <f t="shared" si="3"/>
        <v>36</v>
      </c>
      <c r="S37" s="2">
        <f t="shared" si="3"/>
        <v>36</v>
      </c>
      <c r="T37" s="2">
        <f t="shared" si="3"/>
        <v>36</v>
      </c>
      <c r="U37" s="2">
        <f t="shared" si="3"/>
        <v>36</v>
      </c>
      <c r="V37" s="2">
        <f t="shared" si="3"/>
        <v>36</v>
      </c>
      <c r="Z37" s="2">
        <f t="shared" ref="Z37:AL37" si="4">SUM(Z13:Z35)</f>
        <v>36</v>
      </c>
      <c r="AA37" s="2">
        <f t="shared" si="4"/>
        <v>36</v>
      </c>
      <c r="AB37" s="2">
        <f t="shared" si="4"/>
        <v>36</v>
      </c>
      <c r="AC37" s="2">
        <f t="shared" si="4"/>
        <v>36</v>
      </c>
      <c r="AD37" s="2">
        <f t="shared" si="4"/>
        <v>36</v>
      </c>
      <c r="AE37" s="2">
        <f t="shared" si="4"/>
        <v>36</v>
      </c>
      <c r="AF37" s="2">
        <f t="shared" si="4"/>
        <v>36</v>
      </c>
      <c r="AG37" s="2">
        <f t="shared" si="4"/>
        <v>36</v>
      </c>
      <c r="AH37" s="2">
        <f t="shared" si="4"/>
        <v>36</v>
      </c>
      <c r="AI37" s="2">
        <f t="shared" si="4"/>
        <v>36</v>
      </c>
      <c r="AJ37" s="2">
        <f t="shared" si="4"/>
        <v>36</v>
      </c>
      <c r="AK37" s="2">
        <f t="shared" si="4"/>
        <v>36</v>
      </c>
      <c r="AL37" s="2">
        <f t="shared" si="4"/>
        <v>36</v>
      </c>
      <c r="AO37" s="2">
        <f t="shared" ref="AO37:AV37" si="5">SUM(AO13:AO35)</f>
        <v>36</v>
      </c>
      <c r="AP37" s="2">
        <f t="shared" si="5"/>
        <v>36</v>
      </c>
      <c r="AQ37" s="2">
        <f t="shared" si="5"/>
        <v>36</v>
      </c>
      <c r="AR37" s="2">
        <f t="shared" si="5"/>
        <v>36</v>
      </c>
      <c r="AS37" s="82">
        <f t="shared" si="5"/>
        <v>36</v>
      </c>
      <c r="AT37" s="2">
        <f t="shared" si="5"/>
        <v>36</v>
      </c>
      <c r="AU37" s="2">
        <f t="shared" si="5"/>
        <v>36</v>
      </c>
      <c r="AV37" s="2">
        <f t="shared" si="5"/>
        <v>36</v>
      </c>
      <c r="AZ37" s="36">
        <f>SUM(X37:AY37)</f>
        <v>756</v>
      </c>
    </row>
    <row r="38" spans="1:52"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T38" s="82"/>
      <c r="AU38" s="82"/>
      <c r="AV38" s="82"/>
      <c r="AW38" s="82"/>
    </row>
  </sheetData>
  <mergeCells count="22">
    <mergeCell ref="A3:A12"/>
    <mergeCell ref="B3:B12"/>
    <mergeCell ref="AX4:AY4"/>
    <mergeCell ref="P4:S4"/>
    <mergeCell ref="T4:W4"/>
    <mergeCell ref="X4:AB4"/>
    <mergeCell ref="AC4:AF4"/>
    <mergeCell ref="Z11:AK11"/>
    <mergeCell ref="C1:AW1"/>
    <mergeCell ref="C2:AW2"/>
    <mergeCell ref="G3:AW3"/>
    <mergeCell ref="AG4:AJ4"/>
    <mergeCell ref="AK4:AO4"/>
    <mergeCell ref="AP4:AS4"/>
    <mergeCell ref="AT4:AW4"/>
    <mergeCell ref="G4:K4"/>
    <mergeCell ref="L4:O4"/>
    <mergeCell ref="C3:C12"/>
    <mergeCell ref="F3:F4"/>
    <mergeCell ref="D4:D12"/>
    <mergeCell ref="E4:E12"/>
    <mergeCell ref="G11:V11"/>
  </mergeCell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BC36"/>
  <sheetViews>
    <sheetView topLeftCell="A12" zoomScale="85" zoomScaleNormal="85" workbookViewId="0">
      <selection activeCell="B34" sqref="B34"/>
    </sheetView>
  </sheetViews>
  <sheetFormatPr defaultRowHeight="15.75"/>
  <cols>
    <col min="1" max="1" width="4.42578125" style="2" customWidth="1"/>
    <col min="2" max="2" width="43" style="159" customWidth="1"/>
    <col min="3" max="3" width="5.140625" style="2" customWidth="1"/>
    <col min="4" max="5" width="4.28515625" style="2" customWidth="1"/>
    <col min="6" max="6" width="3.140625" style="2" hidden="1" customWidth="1"/>
    <col min="7" max="7" width="3.5703125" style="2" customWidth="1"/>
    <col min="8" max="8" width="3.85546875" style="2" customWidth="1"/>
    <col min="9" max="9" width="3.7109375" style="2" customWidth="1"/>
    <col min="10" max="10" width="3.85546875" style="2" customWidth="1"/>
    <col min="11" max="11" width="3.5703125" style="2" customWidth="1"/>
    <col min="12" max="12" width="3" style="2" customWidth="1"/>
    <col min="13" max="13" width="3.140625" style="82" customWidth="1"/>
    <col min="14" max="14" width="3.5703125" style="2" customWidth="1"/>
    <col min="15" max="15" width="3.7109375" style="2" customWidth="1"/>
    <col min="16" max="16" width="3.7109375" style="90" customWidth="1"/>
    <col min="17" max="17" width="3.7109375" style="2" customWidth="1"/>
    <col min="18" max="18" width="3.42578125" style="2" customWidth="1"/>
    <col min="19" max="19" width="3" style="2" customWidth="1"/>
    <col min="20" max="22" width="3.140625" style="2" customWidth="1"/>
    <col min="23" max="23" width="3.42578125" style="2" customWidth="1"/>
    <col min="24" max="24" width="3.140625" style="2" customWidth="1"/>
    <col min="25" max="25" width="3.28515625" style="2" customWidth="1"/>
    <col min="26" max="26" width="3" style="2" customWidth="1"/>
    <col min="27" max="27" width="3.5703125" style="2" customWidth="1"/>
    <col min="28" max="28" width="3.7109375" style="2" customWidth="1"/>
    <col min="29" max="32" width="3" style="2" customWidth="1"/>
    <col min="33" max="33" width="3.7109375" style="2" customWidth="1"/>
    <col min="34" max="45" width="3" style="2" customWidth="1"/>
    <col min="46" max="46" width="3.28515625" style="2" customWidth="1"/>
    <col min="47" max="49" width="3" style="2" customWidth="1"/>
    <col min="50" max="52" width="3.28515625" style="2" customWidth="1"/>
    <col min="53" max="53" width="2.85546875" style="90" customWidth="1"/>
    <col min="54" max="54" width="3.28515625" style="2" customWidth="1"/>
    <col min="55" max="55" width="12.5703125" style="2" customWidth="1"/>
    <col min="56" max="16384" width="9.140625" style="2"/>
  </cols>
  <sheetData>
    <row r="1" spans="1:55" ht="16.5" hidden="1" thickBot="1">
      <c r="A1" s="1"/>
      <c r="B1" s="15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9"/>
    </row>
    <row r="2" spans="1:55" ht="16.5" hidden="1" thickBot="1">
      <c r="A2" s="1"/>
      <c r="B2" s="15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9"/>
    </row>
    <row r="3" spans="1:55" ht="24" customHeight="1" thickBot="1">
      <c r="A3" s="680"/>
      <c r="B3" s="741" t="s">
        <v>120</v>
      </c>
      <c r="C3" s="698" t="s">
        <v>133</v>
      </c>
      <c r="D3" s="745"/>
      <c r="E3" s="746"/>
      <c r="F3" s="719" t="s">
        <v>0</v>
      </c>
      <c r="G3" s="706" t="s">
        <v>170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24"/>
      <c r="AX3" s="26"/>
      <c r="AY3" s="20"/>
      <c r="AZ3" s="20"/>
    </row>
    <row r="4" spans="1:55" ht="16.5" thickBot="1">
      <c r="A4" s="681"/>
      <c r="B4" s="742"/>
      <c r="C4" s="699"/>
      <c r="D4" s="698" t="s">
        <v>89</v>
      </c>
      <c r="E4" s="698" t="s">
        <v>119</v>
      </c>
      <c r="F4" s="702"/>
      <c r="G4" s="685" t="s">
        <v>1</v>
      </c>
      <c r="H4" s="686"/>
      <c r="I4" s="686"/>
      <c r="J4" s="686"/>
      <c r="K4" s="687"/>
      <c r="L4" s="685" t="s">
        <v>9</v>
      </c>
      <c r="M4" s="686"/>
      <c r="N4" s="686"/>
      <c r="O4" s="686"/>
      <c r="P4" s="686" t="s">
        <v>10</v>
      </c>
      <c r="Q4" s="686"/>
      <c r="R4" s="686"/>
      <c r="S4" s="687"/>
      <c r="T4" s="725" t="s">
        <v>11</v>
      </c>
      <c r="U4" s="725"/>
      <c r="V4" s="725"/>
      <c r="W4" s="726"/>
      <c r="X4" s="674" t="s">
        <v>12</v>
      </c>
      <c r="Y4" s="675"/>
      <c r="Z4" s="675"/>
      <c r="AA4" s="675"/>
      <c r="AB4" s="676"/>
      <c r="AC4" s="675" t="s">
        <v>13</v>
      </c>
      <c r="AD4" s="675"/>
      <c r="AE4" s="675"/>
      <c r="AF4" s="676"/>
      <c r="AG4" s="675" t="s">
        <v>14</v>
      </c>
      <c r="AH4" s="675"/>
      <c r="AI4" s="675"/>
      <c r="AJ4" s="676"/>
      <c r="AK4" s="674" t="s">
        <v>15</v>
      </c>
      <c r="AL4" s="675"/>
      <c r="AM4" s="675"/>
      <c r="AN4" s="675"/>
      <c r="AO4" s="737"/>
      <c r="AP4" s="675" t="s">
        <v>16</v>
      </c>
      <c r="AQ4" s="675"/>
      <c r="AR4" s="675"/>
      <c r="AS4" s="676"/>
      <c r="AT4" s="675" t="s">
        <v>17</v>
      </c>
      <c r="AU4" s="675"/>
      <c r="AV4" s="675"/>
      <c r="AW4" s="676"/>
      <c r="AX4" s="703" t="s">
        <v>108</v>
      </c>
      <c r="AY4" s="704"/>
      <c r="AZ4" s="705"/>
      <c r="BA4" s="102"/>
    </row>
    <row r="5" spans="1:55" ht="15">
      <c r="A5" s="681"/>
      <c r="B5" s="742"/>
      <c r="C5" s="699"/>
      <c r="D5" s="699"/>
      <c r="E5" s="699"/>
      <c r="F5" s="14" t="s">
        <v>2</v>
      </c>
      <c r="G5" s="284">
        <v>2</v>
      </c>
      <c r="H5" s="89">
        <v>9</v>
      </c>
      <c r="I5" s="89">
        <v>16</v>
      </c>
      <c r="J5" s="89">
        <v>23</v>
      </c>
      <c r="K5" s="282">
        <v>30</v>
      </c>
      <c r="L5" s="330">
        <v>7</v>
      </c>
      <c r="M5" s="89">
        <v>14</v>
      </c>
      <c r="N5" s="89">
        <v>21</v>
      </c>
      <c r="O5" s="89">
        <v>28</v>
      </c>
      <c r="P5" s="80">
        <v>4</v>
      </c>
      <c r="Q5" s="5">
        <v>11</v>
      </c>
      <c r="R5" s="5">
        <v>18</v>
      </c>
      <c r="S5" s="12">
        <v>25</v>
      </c>
      <c r="T5" s="2">
        <v>2</v>
      </c>
      <c r="U5" s="2">
        <v>9</v>
      </c>
      <c r="V5" s="2">
        <v>16</v>
      </c>
      <c r="W5" s="58">
        <v>23</v>
      </c>
      <c r="X5" s="117">
        <v>30</v>
      </c>
      <c r="Y5" s="200">
        <v>6</v>
      </c>
      <c r="Z5" s="22">
        <v>13</v>
      </c>
      <c r="AA5" s="22">
        <v>20</v>
      </c>
      <c r="AB5" s="23">
        <v>27</v>
      </c>
      <c r="AC5" s="22">
        <v>3</v>
      </c>
      <c r="AD5" s="22">
        <v>10</v>
      </c>
      <c r="AE5" s="22">
        <v>17</v>
      </c>
      <c r="AF5" s="202">
        <v>24</v>
      </c>
      <c r="AG5" s="21">
        <v>2</v>
      </c>
      <c r="AH5" s="204">
        <v>9</v>
      </c>
      <c r="AI5" s="22">
        <v>16</v>
      </c>
      <c r="AJ5" s="23">
        <v>23</v>
      </c>
      <c r="AK5" s="21">
        <v>30</v>
      </c>
      <c r="AL5" s="118">
        <v>6</v>
      </c>
      <c r="AM5" s="118">
        <v>13</v>
      </c>
      <c r="AN5" s="118">
        <v>20</v>
      </c>
      <c r="AO5" s="119">
        <v>27</v>
      </c>
      <c r="AP5" s="21">
        <v>4</v>
      </c>
      <c r="AQ5" s="22">
        <v>11</v>
      </c>
      <c r="AR5" s="22">
        <v>18</v>
      </c>
      <c r="AS5" s="54">
        <v>25</v>
      </c>
      <c r="AT5" s="56">
        <v>1</v>
      </c>
      <c r="AU5" s="118">
        <v>8</v>
      </c>
      <c r="AV5" s="118">
        <v>15</v>
      </c>
      <c r="AW5" s="119">
        <v>22</v>
      </c>
      <c r="AX5" s="352">
        <v>29</v>
      </c>
      <c r="AY5" s="22"/>
      <c r="AZ5" s="23"/>
      <c r="BA5" s="102"/>
      <c r="BB5" s="82" t="s">
        <v>184</v>
      </c>
      <c r="BC5" s="2" t="s">
        <v>115</v>
      </c>
    </row>
    <row r="6" spans="1:55" thickBot="1">
      <c r="A6" s="681"/>
      <c r="B6" s="742"/>
      <c r="C6" s="699"/>
      <c r="D6" s="699"/>
      <c r="E6" s="699"/>
      <c r="F6" s="15" t="s">
        <v>3</v>
      </c>
      <c r="G6" s="277">
        <v>3</v>
      </c>
      <c r="H6" s="82">
        <v>10</v>
      </c>
      <c r="I6" s="82">
        <v>17</v>
      </c>
      <c r="J6" s="82">
        <v>24</v>
      </c>
      <c r="K6" s="51">
        <v>1</v>
      </c>
      <c r="L6" s="50">
        <v>8</v>
      </c>
      <c r="M6" s="82">
        <v>15</v>
      </c>
      <c r="N6" s="82">
        <v>22</v>
      </c>
      <c r="O6" s="82">
        <v>29</v>
      </c>
      <c r="P6" s="90">
        <v>5</v>
      </c>
      <c r="Q6" s="2">
        <v>12</v>
      </c>
      <c r="R6" s="2">
        <v>19</v>
      </c>
      <c r="S6" s="7">
        <v>26</v>
      </c>
      <c r="T6" s="2">
        <v>3</v>
      </c>
      <c r="U6" s="2">
        <v>10</v>
      </c>
      <c r="V6" s="2">
        <v>17</v>
      </c>
      <c r="W6" s="58">
        <v>24</v>
      </c>
      <c r="X6" s="278">
        <v>31</v>
      </c>
      <c r="Y6" s="201">
        <v>7</v>
      </c>
      <c r="Z6" s="2">
        <v>14</v>
      </c>
      <c r="AA6" s="2">
        <v>21</v>
      </c>
      <c r="AB6" s="7">
        <v>28</v>
      </c>
      <c r="AC6" s="2">
        <v>4</v>
      </c>
      <c r="AD6" s="2">
        <v>11</v>
      </c>
      <c r="AE6" s="2">
        <v>18</v>
      </c>
      <c r="AF6" s="3">
        <v>25</v>
      </c>
      <c r="AG6" s="6">
        <v>3</v>
      </c>
      <c r="AH6" s="2">
        <v>10</v>
      </c>
      <c r="AI6" s="2">
        <v>17</v>
      </c>
      <c r="AJ6" s="7">
        <v>24</v>
      </c>
      <c r="AK6" s="6">
        <v>31</v>
      </c>
      <c r="AL6" s="49">
        <v>7</v>
      </c>
      <c r="AM6" s="49">
        <v>14</v>
      </c>
      <c r="AN6" s="49">
        <v>21</v>
      </c>
      <c r="AO6" s="58">
        <v>28</v>
      </c>
      <c r="AP6" s="6">
        <v>5</v>
      </c>
      <c r="AQ6" s="2">
        <v>12</v>
      </c>
      <c r="AR6" s="2">
        <v>19</v>
      </c>
      <c r="AS6" s="51">
        <v>26</v>
      </c>
      <c r="AT6" s="4">
        <v>2</v>
      </c>
      <c r="AU6" s="49">
        <v>9</v>
      </c>
      <c r="AV6" s="49">
        <v>16</v>
      </c>
      <c r="AW6" s="58">
        <v>23</v>
      </c>
      <c r="AX6" s="353">
        <v>30</v>
      </c>
      <c r="AZ6" s="7"/>
      <c r="BA6" s="103"/>
      <c r="BB6" s="81" t="s">
        <v>105</v>
      </c>
      <c r="BC6" s="2" t="s">
        <v>131</v>
      </c>
    </row>
    <row r="7" spans="1:55" thickBot="1">
      <c r="A7" s="681"/>
      <c r="B7" s="742"/>
      <c r="C7" s="699"/>
      <c r="D7" s="699"/>
      <c r="E7" s="699"/>
      <c r="F7" s="15" t="s">
        <v>4</v>
      </c>
      <c r="G7" s="284">
        <v>4</v>
      </c>
      <c r="H7" s="89">
        <v>11</v>
      </c>
      <c r="I7" s="89">
        <v>18</v>
      </c>
      <c r="J7" s="89">
        <v>25</v>
      </c>
      <c r="K7" s="51">
        <v>2</v>
      </c>
      <c r="L7" s="330">
        <v>9</v>
      </c>
      <c r="M7" s="89">
        <v>16</v>
      </c>
      <c r="N7" s="89">
        <v>23</v>
      </c>
      <c r="O7" s="82">
        <v>30</v>
      </c>
      <c r="P7" s="90">
        <v>6</v>
      </c>
      <c r="Q7" s="5">
        <v>13</v>
      </c>
      <c r="R7" s="5">
        <v>20</v>
      </c>
      <c r="S7" s="12">
        <v>27</v>
      </c>
      <c r="T7" s="2">
        <v>4</v>
      </c>
      <c r="U7" s="2">
        <v>11</v>
      </c>
      <c r="V7" s="2">
        <v>18</v>
      </c>
      <c r="W7" s="58">
        <v>25</v>
      </c>
      <c r="X7" s="130">
        <v>1</v>
      </c>
      <c r="Y7" s="200">
        <v>8</v>
      </c>
      <c r="Z7" s="22">
        <v>15</v>
      </c>
      <c r="AA7" s="22">
        <v>22</v>
      </c>
      <c r="AB7" s="23">
        <v>29</v>
      </c>
      <c r="AC7" s="22">
        <v>5</v>
      </c>
      <c r="AD7" s="22">
        <v>12</v>
      </c>
      <c r="AE7" s="22">
        <v>19</v>
      </c>
      <c r="AF7" s="53">
        <v>26</v>
      </c>
      <c r="AG7" s="21">
        <v>4</v>
      </c>
      <c r="AH7" s="22">
        <v>11</v>
      </c>
      <c r="AI7" s="22">
        <v>18</v>
      </c>
      <c r="AJ7" s="23">
        <v>25</v>
      </c>
      <c r="AK7" s="6">
        <v>1</v>
      </c>
      <c r="AL7" s="118">
        <v>8</v>
      </c>
      <c r="AM7" s="118">
        <v>15</v>
      </c>
      <c r="AN7" s="118">
        <v>22</v>
      </c>
      <c r="AO7" s="303">
        <v>29</v>
      </c>
      <c r="AP7" s="6">
        <v>6</v>
      </c>
      <c r="AQ7" s="22">
        <v>13</v>
      </c>
      <c r="AR7" s="22">
        <v>20</v>
      </c>
      <c r="AS7" s="54">
        <v>27</v>
      </c>
      <c r="AT7" s="56">
        <v>3</v>
      </c>
      <c r="AU7" s="118">
        <v>10</v>
      </c>
      <c r="AV7" s="118">
        <v>17</v>
      </c>
      <c r="AW7" s="119">
        <v>24</v>
      </c>
      <c r="AX7" s="354">
        <v>1</v>
      </c>
      <c r="AZ7" s="7"/>
      <c r="BA7" s="103"/>
      <c r="BB7" s="75" t="s">
        <v>106</v>
      </c>
      <c r="BC7" s="2" t="s">
        <v>128</v>
      </c>
    </row>
    <row r="8" spans="1:55" thickBot="1">
      <c r="A8" s="681"/>
      <c r="B8" s="742"/>
      <c r="C8" s="699"/>
      <c r="D8" s="699"/>
      <c r="E8" s="699"/>
      <c r="F8" s="15" t="s">
        <v>5</v>
      </c>
      <c r="G8" s="277">
        <v>5</v>
      </c>
      <c r="H8" s="82">
        <v>12</v>
      </c>
      <c r="I8" s="82">
        <v>19</v>
      </c>
      <c r="J8" s="82">
        <v>26</v>
      </c>
      <c r="K8" s="51">
        <v>3</v>
      </c>
      <c r="L8" s="50">
        <v>10</v>
      </c>
      <c r="M8" s="82">
        <v>17</v>
      </c>
      <c r="N8" s="82">
        <v>24</v>
      </c>
      <c r="O8" s="82">
        <v>31</v>
      </c>
      <c r="P8" s="90">
        <v>7</v>
      </c>
      <c r="Q8" s="2">
        <v>14</v>
      </c>
      <c r="R8" s="2">
        <v>21</v>
      </c>
      <c r="S8" s="7">
        <v>28</v>
      </c>
      <c r="T8" s="2">
        <v>5</v>
      </c>
      <c r="U8" s="2">
        <v>12</v>
      </c>
      <c r="V8" s="2">
        <v>19</v>
      </c>
      <c r="W8" s="58">
        <v>26</v>
      </c>
      <c r="X8" s="130">
        <v>2</v>
      </c>
      <c r="Y8" s="49">
        <v>9</v>
      </c>
      <c r="Z8" s="2">
        <v>16</v>
      </c>
      <c r="AA8" s="2">
        <v>23</v>
      </c>
      <c r="AB8" s="7">
        <v>30</v>
      </c>
      <c r="AC8" s="2">
        <v>6</v>
      </c>
      <c r="AD8" s="2">
        <v>13</v>
      </c>
      <c r="AE8" s="2">
        <v>20</v>
      </c>
      <c r="AF8" s="3">
        <v>27</v>
      </c>
      <c r="AG8" s="6">
        <v>5</v>
      </c>
      <c r="AH8" s="2">
        <v>12</v>
      </c>
      <c r="AI8" s="2">
        <v>19</v>
      </c>
      <c r="AJ8" s="7">
        <v>26</v>
      </c>
      <c r="AK8" s="6">
        <v>2</v>
      </c>
      <c r="AL8" s="49">
        <v>9</v>
      </c>
      <c r="AM8" s="49">
        <v>16</v>
      </c>
      <c r="AN8" s="49">
        <v>23</v>
      </c>
      <c r="AO8" s="69">
        <v>30</v>
      </c>
      <c r="AP8" s="21">
        <v>7</v>
      </c>
      <c r="AQ8" s="2">
        <v>14</v>
      </c>
      <c r="AR8" s="2">
        <v>21</v>
      </c>
      <c r="AS8" s="51">
        <v>28</v>
      </c>
      <c r="AT8" s="4">
        <v>4</v>
      </c>
      <c r="AU8" s="49">
        <v>11</v>
      </c>
      <c r="AV8" s="49">
        <v>18</v>
      </c>
      <c r="AW8" s="58">
        <v>25</v>
      </c>
      <c r="AX8" s="354">
        <v>2</v>
      </c>
      <c r="AZ8" s="7"/>
      <c r="BA8" s="103"/>
      <c r="BB8" s="261" t="s">
        <v>107</v>
      </c>
      <c r="BC8" s="2" t="s">
        <v>127</v>
      </c>
    </row>
    <row r="9" spans="1:55" ht="15">
      <c r="A9" s="681"/>
      <c r="B9" s="742"/>
      <c r="C9" s="699"/>
      <c r="D9" s="699"/>
      <c r="E9" s="699"/>
      <c r="F9" s="15" t="s">
        <v>6</v>
      </c>
      <c r="G9" s="284">
        <v>6</v>
      </c>
      <c r="H9" s="89">
        <v>13</v>
      </c>
      <c r="I9" s="89">
        <v>20</v>
      </c>
      <c r="J9" s="89">
        <v>27</v>
      </c>
      <c r="K9" s="51">
        <v>4</v>
      </c>
      <c r="L9" s="330">
        <v>11</v>
      </c>
      <c r="M9" s="89">
        <v>18</v>
      </c>
      <c r="N9" s="89">
        <v>25</v>
      </c>
      <c r="O9" s="82">
        <v>1</v>
      </c>
      <c r="P9" s="90">
        <v>8</v>
      </c>
      <c r="Q9" s="5">
        <v>15</v>
      </c>
      <c r="R9" s="5">
        <v>22</v>
      </c>
      <c r="S9" s="12">
        <v>29</v>
      </c>
      <c r="T9" s="2">
        <v>6</v>
      </c>
      <c r="U9" s="2">
        <v>13</v>
      </c>
      <c r="V9" s="2">
        <v>20</v>
      </c>
      <c r="W9" s="58">
        <v>27</v>
      </c>
      <c r="X9" s="130">
        <v>3</v>
      </c>
      <c r="Y9" s="118">
        <v>10</v>
      </c>
      <c r="Z9" s="22">
        <v>17</v>
      </c>
      <c r="AA9" s="22">
        <v>24</v>
      </c>
      <c r="AB9" s="23">
        <v>31</v>
      </c>
      <c r="AC9" s="22">
        <v>7</v>
      </c>
      <c r="AD9" s="22">
        <v>14</v>
      </c>
      <c r="AE9" s="22">
        <v>21</v>
      </c>
      <c r="AF9" s="53">
        <v>28</v>
      </c>
      <c r="AG9" s="21">
        <v>6</v>
      </c>
      <c r="AH9" s="22">
        <v>13</v>
      </c>
      <c r="AI9" s="22">
        <v>20</v>
      </c>
      <c r="AJ9" s="23">
        <v>27</v>
      </c>
      <c r="AK9" s="66">
        <v>3</v>
      </c>
      <c r="AL9" s="118">
        <v>10</v>
      </c>
      <c r="AM9" s="118">
        <v>17</v>
      </c>
      <c r="AN9" s="118">
        <v>24</v>
      </c>
      <c r="AO9" s="205">
        <v>1</v>
      </c>
      <c r="AP9" s="6">
        <v>8</v>
      </c>
      <c r="AQ9" s="22">
        <v>15</v>
      </c>
      <c r="AR9" s="22">
        <v>22</v>
      </c>
      <c r="AS9" s="54">
        <v>29</v>
      </c>
      <c r="AT9" s="56">
        <v>5</v>
      </c>
      <c r="AU9" s="204">
        <v>12</v>
      </c>
      <c r="AV9" s="118">
        <v>19</v>
      </c>
      <c r="AW9" s="119">
        <v>26</v>
      </c>
      <c r="AX9" s="354">
        <v>3</v>
      </c>
      <c r="AZ9" s="7"/>
      <c r="BA9" s="103"/>
    </row>
    <row r="10" spans="1:55" thickBot="1">
      <c r="A10" s="681"/>
      <c r="B10" s="742"/>
      <c r="C10" s="699"/>
      <c r="D10" s="699"/>
      <c r="E10" s="699"/>
      <c r="F10" s="16" t="s">
        <v>7</v>
      </c>
      <c r="G10" s="197">
        <v>7</v>
      </c>
      <c r="H10" s="82">
        <v>14</v>
      </c>
      <c r="I10" s="82">
        <v>21</v>
      </c>
      <c r="J10" s="82">
        <v>28</v>
      </c>
      <c r="K10" s="331">
        <v>5</v>
      </c>
      <c r="L10" s="50">
        <v>12</v>
      </c>
      <c r="M10" s="82">
        <v>19</v>
      </c>
      <c r="N10" s="82">
        <v>26</v>
      </c>
      <c r="O10" s="83">
        <v>2</v>
      </c>
      <c r="P10" s="91">
        <v>9</v>
      </c>
      <c r="Q10" s="2">
        <v>16</v>
      </c>
      <c r="R10" s="2">
        <v>23</v>
      </c>
      <c r="S10" s="12">
        <v>30</v>
      </c>
      <c r="T10" s="2">
        <v>7</v>
      </c>
      <c r="U10" s="2">
        <v>14</v>
      </c>
      <c r="V10" s="2">
        <v>21</v>
      </c>
      <c r="W10" s="58">
        <v>28</v>
      </c>
      <c r="X10" s="199">
        <v>4</v>
      </c>
      <c r="Y10" s="136">
        <v>11</v>
      </c>
      <c r="Z10" s="2">
        <v>18</v>
      </c>
      <c r="AA10" s="2">
        <v>25</v>
      </c>
      <c r="AB10" s="28">
        <v>1</v>
      </c>
      <c r="AC10" s="2">
        <v>8</v>
      </c>
      <c r="AD10" s="2">
        <v>15</v>
      </c>
      <c r="AE10" s="203" t="s">
        <v>144</v>
      </c>
      <c r="AF10" s="129">
        <v>29</v>
      </c>
      <c r="AG10" s="6">
        <v>7</v>
      </c>
      <c r="AH10" s="2">
        <v>14</v>
      </c>
      <c r="AI10" s="2">
        <v>21</v>
      </c>
      <c r="AJ10" s="7">
        <v>28</v>
      </c>
      <c r="AK10" s="195">
        <v>4</v>
      </c>
      <c r="AL10" s="136">
        <v>11</v>
      </c>
      <c r="AM10" s="136">
        <v>18</v>
      </c>
      <c r="AN10" s="136">
        <v>25</v>
      </c>
      <c r="AO10" s="348">
        <v>2</v>
      </c>
      <c r="AP10" s="130">
        <v>9</v>
      </c>
      <c r="AQ10" s="2">
        <v>16</v>
      </c>
      <c r="AR10" s="2">
        <v>23</v>
      </c>
      <c r="AS10" s="51">
        <v>30</v>
      </c>
      <c r="AT10" s="4">
        <v>6</v>
      </c>
      <c r="AU10" s="49">
        <v>13</v>
      </c>
      <c r="AV10" s="49">
        <v>20</v>
      </c>
      <c r="AW10" s="58">
        <v>27</v>
      </c>
      <c r="AX10" s="355">
        <v>4</v>
      </c>
      <c r="AZ10" s="10"/>
      <c r="BA10" s="103"/>
    </row>
    <row r="11" spans="1:55" thickBot="1">
      <c r="A11" s="681"/>
      <c r="B11" s="742"/>
      <c r="C11" s="699"/>
      <c r="D11" s="699"/>
      <c r="E11" s="699"/>
      <c r="F11" s="17" t="s">
        <v>8</v>
      </c>
      <c r="G11" s="42"/>
      <c r="H11" s="703" t="s">
        <v>113</v>
      </c>
      <c r="I11" s="704"/>
      <c r="J11" s="704"/>
      <c r="K11" s="704"/>
      <c r="L11" s="704"/>
      <c r="M11" s="704"/>
      <c r="N11" s="704"/>
      <c r="O11" s="704"/>
      <c r="P11" s="704"/>
      <c r="Q11" s="704"/>
      <c r="R11" s="704"/>
      <c r="S11" s="704"/>
      <c r="T11" s="704"/>
      <c r="U11" s="704"/>
      <c r="V11" s="705"/>
      <c r="W11" s="333" t="s">
        <v>106</v>
      </c>
      <c r="X11" s="334" t="s">
        <v>105</v>
      </c>
      <c r="Y11" s="334" t="s">
        <v>105</v>
      </c>
      <c r="Z11" s="747" t="s">
        <v>140</v>
      </c>
      <c r="AA11" s="747"/>
      <c r="AB11" s="747"/>
      <c r="AC11" s="747"/>
      <c r="AD11" s="747"/>
      <c r="AE11" s="747"/>
      <c r="AF11" s="747"/>
      <c r="AG11" s="747"/>
      <c r="AH11" s="747"/>
      <c r="AI11" s="747"/>
      <c r="AJ11" s="747"/>
      <c r="AK11" s="748"/>
      <c r="AL11" s="351" t="s">
        <v>107</v>
      </c>
      <c r="AM11" s="351" t="s">
        <v>107</v>
      </c>
      <c r="AN11" s="351" t="s">
        <v>107</v>
      </c>
      <c r="AO11" s="351" t="s">
        <v>107</v>
      </c>
      <c r="AP11" s="704" t="s">
        <v>134</v>
      </c>
      <c r="AQ11" s="704"/>
      <c r="AR11" s="704"/>
      <c r="AS11" s="704"/>
      <c r="AT11" s="705"/>
      <c r="AU11" s="263" t="s">
        <v>106</v>
      </c>
      <c r="AV11" s="356" t="s">
        <v>107</v>
      </c>
      <c r="AW11" s="356" t="s">
        <v>107</v>
      </c>
      <c r="AX11" s="357" t="s">
        <v>171</v>
      </c>
      <c r="AY11" s="68"/>
      <c r="AZ11" s="68"/>
      <c r="BA11" s="91"/>
    </row>
    <row r="12" spans="1:55" s="19" customFormat="1" ht="12.75" thickBot="1">
      <c r="A12" s="682"/>
      <c r="B12" s="743"/>
      <c r="C12" s="744"/>
      <c r="D12" s="699"/>
      <c r="E12" s="699"/>
      <c r="F12" s="18"/>
      <c r="G12" s="43"/>
      <c r="H12" s="44">
        <v>1</v>
      </c>
      <c r="I12" s="44">
        <v>2</v>
      </c>
      <c r="J12" s="44">
        <v>3</v>
      </c>
      <c r="K12" s="44">
        <v>4</v>
      </c>
      <c r="L12" s="44">
        <v>5</v>
      </c>
      <c r="M12" s="48">
        <v>6</v>
      </c>
      <c r="N12" s="44">
        <v>7</v>
      </c>
      <c r="O12" s="44">
        <v>8</v>
      </c>
      <c r="P12" s="111">
        <v>10</v>
      </c>
      <c r="Q12" s="44">
        <v>11</v>
      </c>
      <c r="R12" s="44">
        <v>12</v>
      </c>
      <c r="S12" s="44">
        <v>13</v>
      </c>
      <c r="T12" s="44">
        <v>14</v>
      </c>
      <c r="U12" s="45">
        <v>15</v>
      </c>
      <c r="V12" s="45">
        <v>16</v>
      </c>
      <c r="W12" s="235" t="s">
        <v>106</v>
      </c>
      <c r="X12" s="335" t="s">
        <v>105</v>
      </c>
      <c r="Y12" s="336" t="s">
        <v>105</v>
      </c>
      <c r="Z12" s="43">
        <v>17</v>
      </c>
      <c r="AA12" s="332">
        <v>18</v>
      </c>
      <c r="AB12" s="43">
        <v>19</v>
      </c>
      <c r="AC12" s="332">
        <v>20</v>
      </c>
      <c r="AD12" s="43">
        <v>21</v>
      </c>
      <c r="AE12" s="332">
        <v>22</v>
      </c>
      <c r="AF12" s="43">
        <v>23</v>
      </c>
      <c r="AG12" s="332">
        <v>24</v>
      </c>
      <c r="AH12" s="43">
        <v>25</v>
      </c>
      <c r="AI12" s="332">
        <v>26</v>
      </c>
      <c r="AJ12" s="43">
        <v>27</v>
      </c>
      <c r="AK12" s="332">
        <v>28</v>
      </c>
      <c r="AL12" s="349" t="s">
        <v>107</v>
      </c>
      <c r="AM12" s="350" t="s">
        <v>107</v>
      </c>
      <c r="AN12" s="259" t="s">
        <v>107</v>
      </c>
      <c r="AO12" s="350" t="s">
        <v>107</v>
      </c>
      <c r="AP12" s="88">
        <v>29</v>
      </c>
      <c r="AQ12" s="73">
        <v>30</v>
      </c>
      <c r="AR12" s="88">
        <v>31</v>
      </c>
      <c r="AS12" s="73">
        <v>32</v>
      </c>
      <c r="AT12" s="155">
        <v>33</v>
      </c>
      <c r="AU12" s="240" t="s">
        <v>106</v>
      </c>
      <c r="AV12" s="285" t="s">
        <v>107</v>
      </c>
      <c r="AW12" s="268" t="s">
        <v>107</v>
      </c>
      <c r="AX12" s="268" t="s">
        <v>171</v>
      </c>
      <c r="AY12" s="67"/>
      <c r="AZ12" s="132"/>
      <c r="BA12" s="104"/>
      <c r="BB12" s="41"/>
    </row>
    <row r="13" spans="1:55" thickBot="1">
      <c r="A13" s="94">
        <v>1</v>
      </c>
      <c r="B13" s="188" t="s">
        <v>90</v>
      </c>
      <c r="C13" s="127">
        <f>D13+E13</f>
        <v>48</v>
      </c>
      <c r="D13" s="60">
        <f>SUM(G13:V13)</f>
        <v>48</v>
      </c>
      <c r="E13" s="60">
        <f>SUM(Y13:AT13)</f>
        <v>0</v>
      </c>
      <c r="F13" s="74">
        <v>0</v>
      </c>
      <c r="G13" s="22">
        <v>3</v>
      </c>
      <c r="H13" s="22">
        <v>3</v>
      </c>
      <c r="I13" s="22">
        <v>3</v>
      </c>
      <c r="J13" s="22">
        <v>3</v>
      </c>
      <c r="K13" s="22">
        <v>3</v>
      </c>
      <c r="L13" s="22">
        <v>3</v>
      </c>
      <c r="M13" s="85">
        <v>3</v>
      </c>
      <c r="N13" s="22">
        <v>3</v>
      </c>
      <c r="O13" s="22">
        <v>3</v>
      </c>
      <c r="P13" s="114">
        <v>3</v>
      </c>
      <c r="Q13" s="22">
        <v>3</v>
      </c>
      <c r="R13" s="22">
        <v>3</v>
      </c>
      <c r="S13" s="22">
        <v>3</v>
      </c>
      <c r="T13" s="22">
        <v>3</v>
      </c>
      <c r="U13" s="22">
        <v>3</v>
      </c>
      <c r="V13" s="53">
        <v>3</v>
      </c>
      <c r="W13" s="264"/>
      <c r="X13" s="337"/>
      <c r="Y13" s="338"/>
      <c r="Z13" s="21"/>
      <c r="AA13" s="56"/>
      <c r="AB13" s="22"/>
      <c r="AC13" s="22"/>
      <c r="AD13" s="22"/>
      <c r="AE13" s="22"/>
      <c r="AF13" s="22"/>
      <c r="AG13" s="22"/>
      <c r="AH13" s="22"/>
      <c r="AI13" s="22"/>
      <c r="AJ13" s="22"/>
      <c r="AK13" s="23"/>
      <c r="AL13" s="344"/>
      <c r="AM13" s="304"/>
      <c r="AN13" s="304"/>
      <c r="AO13" s="345"/>
      <c r="AP13" s="55"/>
      <c r="AQ13" s="163"/>
      <c r="AR13" s="85"/>
      <c r="AS13" s="22"/>
      <c r="AT13" s="74"/>
      <c r="AU13" s="343"/>
      <c r="AV13" s="304"/>
      <c r="AW13" s="304"/>
      <c r="AX13" s="292"/>
      <c r="AY13" s="32"/>
      <c r="AZ13" s="115"/>
      <c r="BA13" s="105"/>
      <c r="BB13" s="4"/>
    </row>
    <row r="14" spans="1:55" thickBot="1">
      <c r="A14" s="72">
        <v>2</v>
      </c>
      <c r="B14" s="189" t="s">
        <v>73</v>
      </c>
      <c r="C14" s="127">
        <f t="shared" ref="C14:C32" si="0">D14+E14</f>
        <v>67</v>
      </c>
      <c r="D14" s="60">
        <f t="shared" ref="D14:D32" si="1">SUM(G14:V14)</f>
        <v>32</v>
      </c>
      <c r="E14" s="61">
        <f t="shared" ref="E14:E31" si="2">SUM(Y14:AT14)</f>
        <v>35</v>
      </c>
      <c r="F14" s="15">
        <v>23</v>
      </c>
      <c r="G14" s="2">
        <v>2</v>
      </c>
      <c r="H14" s="397">
        <v>2</v>
      </c>
      <c r="I14" s="397">
        <v>2</v>
      </c>
      <c r="J14" s="2">
        <v>2</v>
      </c>
      <c r="K14" s="2">
        <v>2</v>
      </c>
      <c r="L14" s="2">
        <v>2</v>
      </c>
      <c r="M14" s="82">
        <v>2</v>
      </c>
      <c r="N14" s="2">
        <v>2</v>
      </c>
      <c r="O14" s="2">
        <v>2</v>
      </c>
      <c r="P14" s="90">
        <v>2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3">
        <v>2</v>
      </c>
      <c r="W14" s="116"/>
      <c r="X14" s="339"/>
      <c r="Y14" s="340"/>
      <c r="Z14" s="6">
        <v>2</v>
      </c>
      <c r="AA14" s="4">
        <v>2</v>
      </c>
      <c r="AB14" s="90">
        <v>2</v>
      </c>
      <c r="AC14" s="90">
        <v>2</v>
      </c>
      <c r="AD14" s="90">
        <v>2</v>
      </c>
      <c r="AE14" s="90">
        <v>2</v>
      </c>
      <c r="AF14" s="90">
        <v>2</v>
      </c>
      <c r="AG14" s="90">
        <v>2</v>
      </c>
      <c r="AH14" s="90">
        <v>2</v>
      </c>
      <c r="AI14" s="90">
        <v>2</v>
      </c>
      <c r="AJ14" s="90">
        <v>2</v>
      </c>
      <c r="AK14" s="115">
        <v>2</v>
      </c>
      <c r="AL14" s="230"/>
      <c r="AM14" s="261"/>
      <c r="AN14" s="261"/>
      <c r="AO14" s="346"/>
      <c r="AP14" s="50">
        <v>2</v>
      </c>
      <c r="AQ14" s="82">
        <v>2</v>
      </c>
      <c r="AR14" s="82">
        <v>2</v>
      </c>
      <c r="AS14" s="82">
        <v>2</v>
      </c>
      <c r="AT14" s="51">
        <v>3</v>
      </c>
      <c r="AU14" s="78"/>
      <c r="AV14" s="261"/>
      <c r="AW14" s="261"/>
      <c r="AX14" s="269"/>
      <c r="AY14" s="33"/>
      <c r="AZ14" s="115"/>
      <c r="BA14" s="106"/>
      <c r="BB14" s="4"/>
    </row>
    <row r="15" spans="1:55" thickBot="1">
      <c r="A15" s="72">
        <v>3</v>
      </c>
      <c r="B15" s="190" t="s">
        <v>91</v>
      </c>
      <c r="C15" s="127">
        <f t="shared" si="0"/>
        <v>34</v>
      </c>
      <c r="D15" s="60">
        <f t="shared" si="1"/>
        <v>0</v>
      </c>
      <c r="E15" s="61">
        <f t="shared" si="2"/>
        <v>34</v>
      </c>
      <c r="F15" s="15">
        <v>34</v>
      </c>
      <c r="V15" s="3"/>
      <c r="W15" s="116"/>
      <c r="X15" s="339"/>
      <c r="Y15" s="340"/>
      <c r="Z15" s="6">
        <v>2</v>
      </c>
      <c r="AA15" s="4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7">
        <v>2</v>
      </c>
      <c r="AL15" s="230"/>
      <c r="AM15" s="261"/>
      <c r="AN15" s="261"/>
      <c r="AO15" s="346"/>
      <c r="AP15" s="50">
        <v>2</v>
      </c>
      <c r="AQ15" s="82">
        <v>2</v>
      </c>
      <c r="AR15" s="82">
        <v>2</v>
      </c>
      <c r="AS15" s="82">
        <v>2</v>
      </c>
      <c r="AT15" s="51">
        <v>2</v>
      </c>
      <c r="AU15" s="78"/>
      <c r="AV15" s="261"/>
      <c r="AW15" s="261"/>
      <c r="AX15" s="269"/>
      <c r="AY15" s="33"/>
      <c r="AZ15" s="115"/>
      <c r="BA15" s="106"/>
      <c r="BB15" s="4"/>
    </row>
    <row r="16" spans="1:55" thickBot="1">
      <c r="A16" s="72">
        <v>4</v>
      </c>
      <c r="B16" s="190" t="s">
        <v>92</v>
      </c>
      <c r="C16" s="127">
        <f t="shared" si="0"/>
        <v>34</v>
      </c>
      <c r="D16" s="60">
        <f t="shared" si="1"/>
        <v>0</v>
      </c>
      <c r="E16" s="61">
        <f t="shared" si="2"/>
        <v>34</v>
      </c>
      <c r="F16" s="15">
        <v>34</v>
      </c>
      <c r="V16" s="3"/>
      <c r="W16" s="116"/>
      <c r="X16" s="339"/>
      <c r="Y16" s="340"/>
      <c r="Z16" s="6">
        <v>2</v>
      </c>
      <c r="AA16" s="4">
        <v>2</v>
      </c>
      <c r="AB16" s="2">
        <v>2</v>
      </c>
      <c r="AC16" s="2">
        <v>2</v>
      </c>
      <c r="AD16" s="2">
        <v>2</v>
      </c>
      <c r="AE16" s="2">
        <v>2</v>
      </c>
      <c r="AF16" s="2">
        <v>2</v>
      </c>
      <c r="AG16" s="2">
        <v>2</v>
      </c>
      <c r="AH16" s="2">
        <v>2</v>
      </c>
      <c r="AI16" s="2">
        <v>2</v>
      </c>
      <c r="AJ16" s="2">
        <v>2</v>
      </c>
      <c r="AK16" s="7">
        <v>2</v>
      </c>
      <c r="AL16" s="230"/>
      <c r="AM16" s="261"/>
      <c r="AN16" s="261"/>
      <c r="AO16" s="346"/>
      <c r="AP16" s="50">
        <v>2</v>
      </c>
      <c r="AQ16" s="82">
        <v>2</v>
      </c>
      <c r="AR16" s="82">
        <v>2</v>
      </c>
      <c r="AS16" s="82">
        <v>2</v>
      </c>
      <c r="AT16" s="51">
        <v>2</v>
      </c>
      <c r="AU16" s="78"/>
      <c r="AV16" s="261"/>
      <c r="AW16" s="261"/>
      <c r="AX16" s="269"/>
      <c r="AY16" s="33"/>
      <c r="AZ16" s="115"/>
      <c r="BA16" s="106"/>
      <c r="BB16" s="4"/>
    </row>
    <row r="17" spans="1:54" thickBot="1">
      <c r="A17" s="72">
        <v>5</v>
      </c>
      <c r="B17" s="190" t="s">
        <v>93</v>
      </c>
      <c r="C17" s="127">
        <f t="shared" si="0"/>
        <v>34</v>
      </c>
      <c r="D17" s="60">
        <f t="shared" si="1"/>
        <v>0</v>
      </c>
      <c r="E17" s="61">
        <f t="shared" si="2"/>
        <v>34</v>
      </c>
      <c r="F17" s="15">
        <v>34</v>
      </c>
      <c r="V17" s="3"/>
      <c r="W17" s="116"/>
      <c r="X17" s="339"/>
      <c r="Y17" s="340"/>
      <c r="Z17" s="6">
        <v>2</v>
      </c>
      <c r="AA17" s="4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7">
        <v>2</v>
      </c>
      <c r="AL17" s="230"/>
      <c r="AM17" s="261"/>
      <c r="AN17" s="261"/>
      <c r="AO17" s="346"/>
      <c r="AP17" s="50">
        <v>2</v>
      </c>
      <c r="AQ17" s="82">
        <v>2</v>
      </c>
      <c r="AR17" s="82">
        <v>2</v>
      </c>
      <c r="AS17" s="2">
        <v>2</v>
      </c>
      <c r="AT17" s="7">
        <v>2</v>
      </c>
      <c r="AU17" s="78"/>
      <c r="AV17" s="261"/>
      <c r="AW17" s="261"/>
      <c r="AX17" s="269"/>
      <c r="AY17" s="33"/>
      <c r="AZ17" s="115"/>
      <c r="BA17" s="106"/>
      <c r="BB17" s="4"/>
    </row>
    <row r="18" spans="1:54" thickBot="1">
      <c r="A18" s="72">
        <v>6</v>
      </c>
      <c r="B18" s="190" t="s">
        <v>94</v>
      </c>
      <c r="C18" s="127">
        <f t="shared" si="0"/>
        <v>124</v>
      </c>
      <c r="D18" s="60">
        <f t="shared" si="1"/>
        <v>62</v>
      </c>
      <c r="E18" s="61">
        <f t="shared" si="2"/>
        <v>62</v>
      </c>
      <c r="F18" s="15">
        <v>62</v>
      </c>
      <c r="G18" s="2">
        <v>4</v>
      </c>
      <c r="H18" s="2">
        <v>4</v>
      </c>
      <c r="I18" s="2">
        <v>4</v>
      </c>
      <c r="J18" s="2">
        <v>4</v>
      </c>
      <c r="K18" s="2">
        <v>4</v>
      </c>
      <c r="L18" s="2">
        <v>4</v>
      </c>
      <c r="M18" s="82">
        <v>4</v>
      </c>
      <c r="N18" s="2">
        <v>4</v>
      </c>
      <c r="O18" s="2">
        <v>4</v>
      </c>
      <c r="P18" s="90">
        <v>4</v>
      </c>
      <c r="Q18" s="2">
        <v>4</v>
      </c>
      <c r="R18" s="2">
        <v>4</v>
      </c>
      <c r="S18" s="2">
        <v>4</v>
      </c>
      <c r="T18" s="2">
        <v>4</v>
      </c>
      <c r="U18" s="2">
        <v>2</v>
      </c>
      <c r="V18" s="3">
        <v>4</v>
      </c>
      <c r="W18" s="116"/>
      <c r="X18" s="339"/>
      <c r="Y18" s="340"/>
      <c r="Z18" s="6">
        <v>4</v>
      </c>
      <c r="AA18" s="4">
        <v>4</v>
      </c>
      <c r="AB18" s="2">
        <v>4</v>
      </c>
      <c r="AC18" s="2">
        <v>4</v>
      </c>
      <c r="AD18" s="2">
        <v>4</v>
      </c>
      <c r="AE18" s="2">
        <v>4</v>
      </c>
      <c r="AF18" s="2">
        <v>4</v>
      </c>
      <c r="AG18" s="2">
        <v>4</v>
      </c>
      <c r="AH18" s="2">
        <v>3</v>
      </c>
      <c r="AI18" s="2">
        <v>3</v>
      </c>
      <c r="AJ18" s="2">
        <v>3</v>
      </c>
      <c r="AK18" s="7">
        <v>3</v>
      </c>
      <c r="AL18" s="230"/>
      <c r="AM18" s="261"/>
      <c r="AN18" s="261"/>
      <c r="AO18" s="346"/>
      <c r="AP18" s="50">
        <v>4</v>
      </c>
      <c r="AQ18" s="82">
        <v>4</v>
      </c>
      <c r="AR18" s="82">
        <v>4</v>
      </c>
      <c r="AS18" s="2">
        <v>4</v>
      </c>
      <c r="AT18" s="7">
        <v>2</v>
      </c>
      <c r="AU18" s="78"/>
      <c r="AV18" s="261"/>
      <c r="AW18" s="261"/>
      <c r="AX18" s="269"/>
      <c r="AY18" s="33"/>
      <c r="AZ18" s="115"/>
      <c r="BA18" s="106"/>
      <c r="BB18" s="4"/>
    </row>
    <row r="19" spans="1:54" thickBot="1">
      <c r="A19" s="72">
        <v>7</v>
      </c>
      <c r="B19" s="190" t="s">
        <v>95</v>
      </c>
      <c r="C19" s="127">
        <f t="shared" si="0"/>
        <v>96</v>
      </c>
      <c r="D19" s="60">
        <f t="shared" si="1"/>
        <v>50</v>
      </c>
      <c r="E19" s="61">
        <f t="shared" si="2"/>
        <v>46</v>
      </c>
      <c r="F19" s="137">
        <v>64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82">
        <v>3</v>
      </c>
      <c r="N19" s="2">
        <v>3</v>
      </c>
      <c r="O19" s="2">
        <v>3</v>
      </c>
      <c r="P19" s="90">
        <v>3</v>
      </c>
      <c r="Q19" s="2">
        <v>3</v>
      </c>
      <c r="R19" s="2">
        <v>3</v>
      </c>
      <c r="S19" s="2">
        <v>3</v>
      </c>
      <c r="T19" s="2">
        <v>3</v>
      </c>
      <c r="U19" s="2">
        <v>4</v>
      </c>
      <c r="V19" s="3">
        <v>4</v>
      </c>
      <c r="W19" s="116"/>
      <c r="X19" s="339"/>
      <c r="Y19" s="340"/>
      <c r="Z19" s="6">
        <v>2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  <c r="AG19" s="2">
        <v>2</v>
      </c>
      <c r="AH19" s="2">
        <v>3</v>
      </c>
      <c r="AI19" s="2">
        <v>3</v>
      </c>
      <c r="AJ19" s="2">
        <v>3</v>
      </c>
      <c r="AK19" s="7">
        <v>3</v>
      </c>
      <c r="AL19" s="230"/>
      <c r="AM19" s="261"/>
      <c r="AN19" s="261"/>
      <c r="AO19" s="346"/>
      <c r="AP19" s="50">
        <v>3</v>
      </c>
      <c r="AQ19" s="82">
        <v>3</v>
      </c>
      <c r="AR19" s="82">
        <v>4</v>
      </c>
      <c r="AS19" s="2">
        <v>4</v>
      </c>
      <c r="AT19" s="7">
        <v>4</v>
      </c>
      <c r="AU19" s="78"/>
      <c r="AV19" s="261"/>
      <c r="AW19" s="261"/>
      <c r="AX19" s="269"/>
      <c r="AY19" s="33"/>
      <c r="AZ19" s="115"/>
      <c r="BA19" s="106"/>
      <c r="BB19" s="4"/>
    </row>
    <row r="20" spans="1:54" thickBot="1">
      <c r="A20" s="72">
        <v>8</v>
      </c>
      <c r="B20" s="190" t="s">
        <v>96</v>
      </c>
      <c r="C20" s="127">
        <f t="shared" si="0"/>
        <v>48</v>
      </c>
      <c r="D20" s="60">
        <f t="shared" si="1"/>
        <v>48</v>
      </c>
      <c r="E20" s="61">
        <f t="shared" si="2"/>
        <v>0</v>
      </c>
      <c r="F20" s="15">
        <v>0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82">
        <v>3</v>
      </c>
      <c r="N20" s="2">
        <v>3</v>
      </c>
      <c r="O20" s="2">
        <v>3</v>
      </c>
      <c r="P20" s="90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3">
        <v>3</v>
      </c>
      <c r="W20" s="116"/>
      <c r="X20" s="339"/>
      <c r="Y20" s="340"/>
      <c r="Z20" s="6"/>
      <c r="AA20" s="4"/>
      <c r="AK20" s="7"/>
      <c r="AL20" s="230"/>
      <c r="AM20" s="261"/>
      <c r="AN20" s="261"/>
      <c r="AO20" s="346"/>
      <c r="AP20" s="50"/>
      <c r="AQ20" s="82"/>
      <c r="AR20" s="82"/>
      <c r="AT20" s="7"/>
      <c r="AU20" s="78"/>
      <c r="AV20" s="261"/>
      <c r="AW20" s="261"/>
      <c r="AX20" s="269"/>
      <c r="AY20" s="33"/>
      <c r="AZ20" s="115"/>
      <c r="BA20" s="106"/>
      <c r="BB20" s="4"/>
    </row>
    <row r="21" spans="1:54" thickBot="1">
      <c r="A21" s="72">
        <v>9</v>
      </c>
      <c r="B21" s="190" t="s">
        <v>97</v>
      </c>
      <c r="C21" s="127">
        <f t="shared" si="0"/>
        <v>32</v>
      </c>
      <c r="D21" s="60">
        <f t="shared" si="1"/>
        <v>32</v>
      </c>
      <c r="E21" s="61">
        <f t="shared" si="2"/>
        <v>0</v>
      </c>
      <c r="F21" s="15">
        <v>0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82">
        <v>2</v>
      </c>
      <c r="N21" s="2">
        <v>2</v>
      </c>
      <c r="O21" s="2">
        <v>2</v>
      </c>
      <c r="P21" s="90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3">
        <v>2</v>
      </c>
      <c r="W21" s="116"/>
      <c r="X21" s="339"/>
      <c r="Y21" s="340"/>
      <c r="Z21" s="6"/>
      <c r="AA21" s="4"/>
      <c r="AK21" s="7"/>
      <c r="AL21" s="230"/>
      <c r="AM21" s="261"/>
      <c r="AN21" s="261"/>
      <c r="AO21" s="346"/>
      <c r="AP21" s="50"/>
      <c r="AQ21" s="82"/>
      <c r="AR21" s="82"/>
      <c r="AT21" s="7"/>
      <c r="AU21" s="78"/>
      <c r="AV21" s="261"/>
      <c r="AW21" s="261"/>
      <c r="AX21" s="269"/>
      <c r="AY21" s="33"/>
      <c r="AZ21" s="115"/>
      <c r="BA21" s="106"/>
      <c r="BB21" s="4"/>
    </row>
    <row r="22" spans="1:54" ht="27" thickBot="1">
      <c r="A22" s="72">
        <v>10</v>
      </c>
      <c r="B22" s="190" t="s">
        <v>98</v>
      </c>
      <c r="C22" s="127">
        <f t="shared" si="0"/>
        <v>48</v>
      </c>
      <c r="D22" s="60">
        <f t="shared" si="1"/>
        <v>48</v>
      </c>
      <c r="E22" s="61">
        <f t="shared" si="2"/>
        <v>0</v>
      </c>
      <c r="F22" s="15">
        <v>0</v>
      </c>
      <c r="G22" s="2">
        <v>3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82">
        <v>3</v>
      </c>
      <c r="N22" s="2">
        <v>3</v>
      </c>
      <c r="O22" s="2">
        <v>3</v>
      </c>
      <c r="P22" s="90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3">
        <v>3</v>
      </c>
      <c r="W22" s="116"/>
      <c r="X22" s="339"/>
      <c r="Y22" s="340"/>
      <c r="Z22" s="6"/>
      <c r="AA22" s="4"/>
      <c r="AK22" s="7"/>
      <c r="AL22" s="230"/>
      <c r="AM22" s="261"/>
      <c r="AN22" s="261"/>
      <c r="AO22" s="346"/>
      <c r="AP22" s="50"/>
      <c r="AQ22" s="82"/>
      <c r="AR22" s="82"/>
      <c r="AT22" s="7"/>
      <c r="AU22" s="78"/>
      <c r="AV22" s="261"/>
      <c r="AW22" s="261"/>
      <c r="AX22" s="269"/>
      <c r="AY22" s="33"/>
      <c r="AZ22" s="115"/>
      <c r="BA22" s="106"/>
      <c r="BB22" s="4"/>
    </row>
    <row r="23" spans="1:54" thickBot="1">
      <c r="A23" s="72">
        <v>11</v>
      </c>
      <c r="B23" s="190" t="s">
        <v>99</v>
      </c>
      <c r="C23" s="127">
        <f t="shared" si="0"/>
        <v>72</v>
      </c>
      <c r="D23" s="60">
        <f t="shared" si="1"/>
        <v>36</v>
      </c>
      <c r="E23" s="61">
        <f t="shared" si="2"/>
        <v>36</v>
      </c>
      <c r="F23" s="15">
        <v>36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82">
        <v>2</v>
      </c>
      <c r="N23" s="2">
        <v>2</v>
      </c>
      <c r="O23" s="2">
        <v>2</v>
      </c>
      <c r="P23" s="90">
        <v>2</v>
      </c>
      <c r="Q23" s="2">
        <v>2</v>
      </c>
      <c r="R23" s="2">
        <v>2</v>
      </c>
      <c r="S23" s="2">
        <v>3</v>
      </c>
      <c r="T23" s="2">
        <v>3</v>
      </c>
      <c r="U23" s="2">
        <v>3</v>
      </c>
      <c r="V23" s="3">
        <v>3</v>
      </c>
      <c r="W23" s="116"/>
      <c r="X23" s="339"/>
      <c r="Y23" s="340"/>
      <c r="Z23" s="6">
        <v>2</v>
      </c>
      <c r="AA23" s="4">
        <v>2</v>
      </c>
      <c r="AB23" s="2">
        <v>2</v>
      </c>
      <c r="AC23" s="2">
        <v>2</v>
      </c>
      <c r="AD23" s="2">
        <v>2</v>
      </c>
      <c r="AE23" s="2">
        <v>2</v>
      </c>
      <c r="AF23" s="2">
        <v>2</v>
      </c>
      <c r="AG23" s="2">
        <v>2</v>
      </c>
      <c r="AH23" s="2">
        <v>2</v>
      </c>
      <c r="AI23" s="2">
        <v>2</v>
      </c>
      <c r="AJ23" s="4">
        <v>2</v>
      </c>
      <c r="AK23" s="7">
        <v>3</v>
      </c>
      <c r="AL23" s="230"/>
      <c r="AM23" s="261"/>
      <c r="AN23" s="261"/>
      <c r="AO23" s="346"/>
      <c r="AP23" s="50">
        <v>2</v>
      </c>
      <c r="AQ23" s="82">
        <v>2</v>
      </c>
      <c r="AR23" s="82">
        <v>2</v>
      </c>
      <c r="AS23" s="2">
        <v>2</v>
      </c>
      <c r="AT23" s="15">
        <v>3</v>
      </c>
      <c r="AU23" s="78"/>
      <c r="AV23" s="261"/>
      <c r="AW23" s="261"/>
      <c r="AX23" s="269"/>
      <c r="AY23" s="33"/>
      <c r="AZ23" s="115"/>
      <c r="BA23" s="106"/>
      <c r="BB23" s="4"/>
    </row>
    <row r="24" spans="1:54" thickBot="1">
      <c r="A24" s="72">
        <v>12</v>
      </c>
      <c r="B24" s="190" t="s">
        <v>100</v>
      </c>
      <c r="C24" s="127">
        <f t="shared" si="0"/>
        <v>36</v>
      </c>
      <c r="D24" s="60">
        <f t="shared" si="1"/>
        <v>0</v>
      </c>
      <c r="E24" s="61">
        <f t="shared" si="2"/>
        <v>36</v>
      </c>
      <c r="F24" s="15">
        <v>36</v>
      </c>
      <c r="V24" s="3"/>
      <c r="W24" s="116"/>
      <c r="X24" s="339"/>
      <c r="Y24" s="340"/>
      <c r="Z24" s="6">
        <v>2</v>
      </c>
      <c r="AA24" s="2">
        <v>2</v>
      </c>
      <c r="AB24" s="2">
        <v>2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2</v>
      </c>
      <c r="AK24" s="15">
        <v>3</v>
      </c>
      <c r="AL24" s="230"/>
      <c r="AM24" s="261"/>
      <c r="AN24" s="261"/>
      <c r="AO24" s="346"/>
      <c r="AP24" s="50">
        <v>2</v>
      </c>
      <c r="AQ24" s="82">
        <v>2</v>
      </c>
      <c r="AR24" s="82">
        <v>2</v>
      </c>
      <c r="AS24" s="82">
        <v>2</v>
      </c>
      <c r="AT24" s="398">
        <v>3</v>
      </c>
      <c r="AU24" s="78"/>
      <c r="AV24" s="261"/>
      <c r="AW24" s="261"/>
      <c r="AX24" s="269"/>
      <c r="AY24" s="33"/>
      <c r="AZ24" s="115"/>
      <c r="BA24" s="106"/>
      <c r="BB24" s="4"/>
    </row>
    <row r="25" spans="1:54" ht="27" thickBot="1">
      <c r="A25" s="72">
        <v>13</v>
      </c>
      <c r="B25" s="190" t="s">
        <v>101</v>
      </c>
      <c r="C25" s="127">
        <f t="shared" si="0"/>
        <v>136</v>
      </c>
      <c r="D25" s="60">
        <f t="shared" si="1"/>
        <v>80</v>
      </c>
      <c r="E25" s="61">
        <f t="shared" si="2"/>
        <v>56</v>
      </c>
      <c r="F25" s="15">
        <v>56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  <c r="L25" s="2">
        <v>5</v>
      </c>
      <c r="M25" s="82">
        <v>5</v>
      </c>
      <c r="N25" s="2">
        <v>5</v>
      </c>
      <c r="O25" s="2">
        <v>5</v>
      </c>
      <c r="P25" s="90">
        <v>5</v>
      </c>
      <c r="Q25" s="2">
        <v>5</v>
      </c>
      <c r="R25" s="2">
        <v>5</v>
      </c>
      <c r="S25" s="2">
        <v>5</v>
      </c>
      <c r="T25" s="2">
        <v>5</v>
      </c>
      <c r="U25" s="2">
        <v>5</v>
      </c>
      <c r="V25" s="3">
        <v>5</v>
      </c>
      <c r="W25" s="116"/>
      <c r="X25" s="339"/>
      <c r="Y25" s="340"/>
      <c r="Z25" s="6">
        <v>4</v>
      </c>
      <c r="AA25" s="2">
        <v>4</v>
      </c>
      <c r="AB25" s="2">
        <v>4</v>
      </c>
      <c r="AC25" s="2">
        <v>4</v>
      </c>
      <c r="AD25" s="2">
        <v>4</v>
      </c>
      <c r="AE25" s="2">
        <v>4</v>
      </c>
      <c r="AF25" s="2">
        <v>4</v>
      </c>
      <c r="AG25" s="2">
        <v>4</v>
      </c>
      <c r="AH25" s="2">
        <v>4</v>
      </c>
      <c r="AI25" s="2">
        <v>4</v>
      </c>
      <c r="AJ25" s="4">
        <v>4</v>
      </c>
      <c r="AK25" s="15">
        <v>2</v>
      </c>
      <c r="AL25" s="230"/>
      <c r="AM25" s="261"/>
      <c r="AN25" s="261"/>
      <c r="AO25" s="346"/>
      <c r="AP25" s="50">
        <v>2</v>
      </c>
      <c r="AQ25" s="82">
        <v>2</v>
      </c>
      <c r="AR25" s="82">
        <v>2</v>
      </c>
      <c r="AS25" s="2">
        <v>2</v>
      </c>
      <c r="AT25" s="15">
        <v>2</v>
      </c>
      <c r="AU25" s="78"/>
      <c r="AV25" s="261"/>
      <c r="AW25" s="261"/>
      <c r="AX25" s="269"/>
      <c r="AY25" s="33"/>
      <c r="AZ25" s="115"/>
      <c r="BA25" s="106"/>
      <c r="BB25" s="4"/>
    </row>
    <row r="26" spans="1:54" ht="27" thickBot="1">
      <c r="A26" s="72">
        <v>14</v>
      </c>
      <c r="B26" s="190" t="s">
        <v>186</v>
      </c>
      <c r="C26" s="127">
        <f t="shared" si="0"/>
        <v>48</v>
      </c>
      <c r="D26" s="60">
        <f t="shared" si="1"/>
        <v>0</v>
      </c>
      <c r="E26" s="61">
        <f t="shared" si="2"/>
        <v>48</v>
      </c>
      <c r="F26" s="15">
        <v>48</v>
      </c>
      <c r="V26" s="3"/>
      <c r="W26" s="116"/>
      <c r="X26" s="339"/>
      <c r="Y26" s="340"/>
      <c r="Z26" s="6">
        <v>3</v>
      </c>
      <c r="AA26" s="4">
        <v>3</v>
      </c>
      <c r="AB26" s="2">
        <v>3</v>
      </c>
      <c r="AC26" s="2">
        <v>3</v>
      </c>
      <c r="AD26" s="2">
        <v>3</v>
      </c>
      <c r="AE26" s="2">
        <v>3</v>
      </c>
      <c r="AF26" s="2">
        <v>3</v>
      </c>
      <c r="AG26" s="2">
        <v>3</v>
      </c>
      <c r="AH26" s="2">
        <v>3</v>
      </c>
      <c r="AI26" s="2">
        <v>3</v>
      </c>
      <c r="AJ26" s="2">
        <v>3</v>
      </c>
      <c r="AK26" s="7">
        <v>3</v>
      </c>
      <c r="AL26" s="230"/>
      <c r="AM26" s="261"/>
      <c r="AN26" s="261"/>
      <c r="AO26" s="346"/>
      <c r="AP26" s="50">
        <v>3</v>
      </c>
      <c r="AQ26" s="82">
        <v>3</v>
      </c>
      <c r="AR26" s="82">
        <v>2</v>
      </c>
      <c r="AS26" s="82">
        <v>2</v>
      </c>
      <c r="AT26" s="51">
        <v>2</v>
      </c>
      <c r="AU26" s="78"/>
      <c r="AV26" s="261"/>
      <c r="AW26" s="261"/>
      <c r="AX26" s="269"/>
      <c r="AY26" s="33"/>
      <c r="AZ26" s="115"/>
      <c r="BA26" s="106"/>
      <c r="BB26" s="4"/>
    </row>
    <row r="27" spans="1:54" ht="30.75" customHeight="1" thickBot="1">
      <c r="A27" s="72">
        <v>16</v>
      </c>
      <c r="B27" s="190" t="s">
        <v>103</v>
      </c>
      <c r="C27" s="127">
        <f t="shared" si="0"/>
        <v>100</v>
      </c>
      <c r="D27" s="60">
        <f t="shared" si="1"/>
        <v>50</v>
      </c>
      <c r="E27" s="61">
        <f t="shared" si="2"/>
        <v>50</v>
      </c>
      <c r="F27" s="15">
        <v>50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3</v>
      </c>
      <c r="M27" s="82">
        <v>3</v>
      </c>
      <c r="N27" s="2">
        <v>3</v>
      </c>
      <c r="O27" s="2">
        <v>3</v>
      </c>
      <c r="P27" s="90">
        <v>3</v>
      </c>
      <c r="Q27" s="2">
        <v>3</v>
      </c>
      <c r="R27" s="2">
        <v>3</v>
      </c>
      <c r="S27" s="2">
        <v>3</v>
      </c>
      <c r="T27" s="2">
        <v>3</v>
      </c>
      <c r="U27" s="2">
        <v>4</v>
      </c>
      <c r="V27" s="3">
        <v>4</v>
      </c>
      <c r="W27" s="116"/>
      <c r="X27" s="339"/>
      <c r="Y27" s="340"/>
      <c r="Z27" s="6">
        <v>3</v>
      </c>
      <c r="AA27" s="4">
        <v>3</v>
      </c>
      <c r="AB27" s="2">
        <v>3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  <c r="AH27" s="2">
        <v>3</v>
      </c>
      <c r="AI27" s="2">
        <v>3</v>
      </c>
      <c r="AJ27" s="2">
        <v>3</v>
      </c>
      <c r="AK27" s="7">
        <v>3</v>
      </c>
      <c r="AL27" s="230"/>
      <c r="AM27" s="261"/>
      <c r="AN27" s="261"/>
      <c r="AO27" s="346"/>
      <c r="AP27" s="50">
        <v>3</v>
      </c>
      <c r="AQ27" s="82">
        <v>3</v>
      </c>
      <c r="AR27" s="82">
        <v>3</v>
      </c>
      <c r="AS27" s="2">
        <v>3</v>
      </c>
      <c r="AT27" s="7">
        <v>2</v>
      </c>
      <c r="AU27" s="78"/>
      <c r="AV27" s="261"/>
      <c r="AW27" s="261"/>
      <c r="AX27" s="269"/>
      <c r="AY27" s="33"/>
      <c r="AZ27" s="115"/>
      <c r="BA27" s="106"/>
      <c r="BB27" s="4"/>
    </row>
    <row r="28" spans="1:54" ht="27" thickBot="1">
      <c r="A28" s="72">
        <v>17</v>
      </c>
      <c r="B28" s="191" t="s">
        <v>104</v>
      </c>
      <c r="C28" s="127">
        <f t="shared" si="0"/>
        <v>72</v>
      </c>
      <c r="D28" s="60">
        <f t="shared" si="1"/>
        <v>36</v>
      </c>
      <c r="E28" s="61">
        <f t="shared" si="2"/>
        <v>36</v>
      </c>
      <c r="F28" s="134">
        <v>36</v>
      </c>
      <c r="G28" s="20">
        <v>2</v>
      </c>
      <c r="H28" s="20">
        <v>2</v>
      </c>
      <c r="I28" s="20">
        <v>2</v>
      </c>
      <c r="J28" s="20">
        <v>2</v>
      </c>
      <c r="K28" s="20">
        <v>2</v>
      </c>
      <c r="L28" s="20">
        <v>2</v>
      </c>
      <c r="M28" s="83">
        <v>2</v>
      </c>
      <c r="N28" s="20">
        <v>2</v>
      </c>
      <c r="O28" s="20">
        <v>2</v>
      </c>
      <c r="P28" s="91">
        <v>2</v>
      </c>
      <c r="Q28" s="20">
        <v>2</v>
      </c>
      <c r="R28" s="20">
        <v>2</v>
      </c>
      <c r="S28" s="20">
        <v>3</v>
      </c>
      <c r="T28" s="20">
        <v>3</v>
      </c>
      <c r="U28" s="20">
        <v>3</v>
      </c>
      <c r="V28" s="100">
        <v>3</v>
      </c>
      <c r="W28" s="265"/>
      <c r="X28" s="341"/>
      <c r="Y28" s="342"/>
      <c r="Z28" s="6">
        <v>2</v>
      </c>
      <c r="AA28" s="4">
        <v>2</v>
      </c>
      <c r="AB28" s="2">
        <v>2</v>
      </c>
      <c r="AC28" s="2">
        <v>2</v>
      </c>
      <c r="AD28" s="2">
        <v>2</v>
      </c>
      <c r="AE28" s="2">
        <v>2</v>
      </c>
      <c r="AF28" s="2">
        <v>2</v>
      </c>
      <c r="AG28" s="2">
        <v>2</v>
      </c>
      <c r="AH28" s="2">
        <v>2</v>
      </c>
      <c r="AI28" s="2">
        <v>2</v>
      </c>
      <c r="AJ28" s="2">
        <v>2</v>
      </c>
      <c r="AK28" s="7">
        <v>2</v>
      </c>
      <c r="AL28" s="272"/>
      <c r="AM28" s="262"/>
      <c r="AN28" s="262"/>
      <c r="AO28" s="347"/>
      <c r="AP28" s="50">
        <v>2</v>
      </c>
      <c r="AQ28" s="82">
        <v>2</v>
      </c>
      <c r="AR28" s="82">
        <v>2</v>
      </c>
      <c r="AS28" s="82">
        <v>2</v>
      </c>
      <c r="AT28" s="51">
        <v>4</v>
      </c>
      <c r="AU28" s="79"/>
      <c r="AV28" s="262"/>
      <c r="AW28" s="262"/>
      <c r="AX28" s="270"/>
      <c r="AY28" s="99"/>
      <c r="AZ28" s="133"/>
      <c r="BA28" s="107"/>
      <c r="BB28" s="4"/>
    </row>
    <row r="29" spans="1:54" thickBot="1">
      <c r="A29" s="72">
        <v>18</v>
      </c>
      <c r="B29" s="191" t="s">
        <v>185</v>
      </c>
      <c r="C29" s="127">
        <f t="shared" si="0"/>
        <v>32</v>
      </c>
      <c r="D29" s="60">
        <f t="shared" si="1"/>
        <v>0</v>
      </c>
      <c r="E29" s="61">
        <f t="shared" si="2"/>
        <v>32</v>
      </c>
      <c r="F29" s="135"/>
      <c r="G29" s="20"/>
      <c r="H29" s="20"/>
      <c r="I29" s="20"/>
      <c r="J29" s="20"/>
      <c r="K29" s="20"/>
      <c r="L29" s="20"/>
      <c r="M29" s="83"/>
      <c r="N29" s="20"/>
      <c r="O29" s="20"/>
      <c r="P29" s="91"/>
      <c r="Q29" s="20"/>
      <c r="R29" s="20"/>
      <c r="S29" s="20"/>
      <c r="T29" s="20"/>
      <c r="U29" s="20"/>
      <c r="V29" s="100"/>
      <c r="W29" s="265"/>
      <c r="X29" s="341"/>
      <c r="Y29" s="342"/>
      <c r="Z29" s="6">
        <v>2</v>
      </c>
      <c r="AA29" s="4">
        <v>2</v>
      </c>
      <c r="AB29" s="2">
        <v>2</v>
      </c>
      <c r="AC29" s="2">
        <v>2</v>
      </c>
      <c r="AD29" s="2">
        <v>2</v>
      </c>
      <c r="AE29" s="2">
        <v>2</v>
      </c>
      <c r="AF29" s="2">
        <v>2</v>
      </c>
      <c r="AG29" s="2">
        <v>2</v>
      </c>
      <c r="AH29" s="2">
        <v>2</v>
      </c>
      <c r="AI29" s="2">
        <v>2</v>
      </c>
      <c r="AJ29" s="2">
        <v>2</v>
      </c>
      <c r="AK29" s="7">
        <v>2</v>
      </c>
      <c r="AL29" s="272"/>
      <c r="AM29" s="262"/>
      <c r="AN29" s="262"/>
      <c r="AO29" s="347"/>
      <c r="AP29" s="50">
        <v>2</v>
      </c>
      <c r="AQ29" s="82">
        <v>2</v>
      </c>
      <c r="AR29" s="82">
        <v>2</v>
      </c>
      <c r="AS29" s="82">
        <v>2</v>
      </c>
      <c r="AT29" s="51"/>
      <c r="AU29" s="79"/>
      <c r="AV29" s="262"/>
      <c r="AW29" s="262"/>
      <c r="AX29" s="270"/>
      <c r="AY29" s="99"/>
      <c r="AZ29" s="133"/>
      <c r="BA29" s="107"/>
      <c r="BB29" s="4"/>
    </row>
    <row r="30" spans="1:54" ht="27" thickBot="1">
      <c r="A30" s="72">
        <v>19</v>
      </c>
      <c r="B30" s="190" t="s">
        <v>86</v>
      </c>
      <c r="C30" s="127">
        <f t="shared" si="0"/>
        <v>39</v>
      </c>
      <c r="D30" s="60">
        <f t="shared" si="1"/>
        <v>0</v>
      </c>
      <c r="E30" s="61">
        <f t="shared" si="2"/>
        <v>39</v>
      </c>
      <c r="F30" s="4">
        <v>39</v>
      </c>
      <c r="V30" s="3"/>
      <c r="W30" s="116"/>
      <c r="X30" s="339"/>
      <c r="Y30" s="340"/>
      <c r="Z30" s="6">
        <v>2</v>
      </c>
      <c r="AA30" s="2">
        <v>2</v>
      </c>
      <c r="AB30" s="2">
        <v>2</v>
      </c>
      <c r="AC30" s="2">
        <v>2</v>
      </c>
      <c r="AD30" s="2">
        <v>2</v>
      </c>
      <c r="AE30" s="2">
        <v>2</v>
      </c>
      <c r="AF30" s="2">
        <v>2</v>
      </c>
      <c r="AG30" s="2">
        <v>2</v>
      </c>
      <c r="AH30" s="2">
        <v>2</v>
      </c>
      <c r="AI30" s="2">
        <v>2</v>
      </c>
      <c r="AJ30" s="2">
        <v>2</v>
      </c>
      <c r="AK30" s="15">
        <v>2</v>
      </c>
      <c r="AL30" s="230"/>
      <c r="AM30" s="261"/>
      <c r="AN30" s="261"/>
      <c r="AO30" s="346"/>
      <c r="AP30" s="50">
        <v>3</v>
      </c>
      <c r="AQ30" s="82">
        <v>3</v>
      </c>
      <c r="AR30" s="82">
        <v>3</v>
      </c>
      <c r="AS30" s="2">
        <v>3</v>
      </c>
      <c r="AT30" s="7">
        <v>3</v>
      </c>
      <c r="AU30" s="78"/>
      <c r="AV30" s="261"/>
      <c r="AW30" s="261"/>
      <c r="AX30" s="269"/>
      <c r="AY30" s="33"/>
      <c r="AZ30" s="115"/>
      <c r="BA30" s="106"/>
      <c r="BB30" s="4"/>
    </row>
    <row r="31" spans="1:54" thickBot="1">
      <c r="A31" s="72">
        <v>20</v>
      </c>
      <c r="B31" s="190" t="s">
        <v>102</v>
      </c>
      <c r="C31" s="127">
        <f t="shared" si="0"/>
        <v>34</v>
      </c>
      <c r="D31" s="60">
        <f t="shared" si="1"/>
        <v>0</v>
      </c>
      <c r="E31" s="61">
        <f t="shared" si="2"/>
        <v>34</v>
      </c>
      <c r="F31" s="4">
        <v>34</v>
      </c>
      <c r="V31" s="3"/>
      <c r="W31" s="116"/>
      <c r="X31" s="339"/>
      <c r="Y31" s="340"/>
      <c r="Z31" s="6">
        <v>2</v>
      </c>
      <c r="AA31" s="4">
        <v>2</v>
      </c>
      <c r="AB31" s="2">
        <v>2</v>
      </c>
      <c r="AC31" s="2">
        <v>2</v>
      </c>
      <c r="AD31" s="2">
        <v>2</v>
      </c>
      <c r="AE31" s="2">
        <v>2</v>
      </c>
      <c r="AF31" s="2">
        <v>2</v>
      </c>
      <c r="AG31" s="2">
        <v>2</v>
      </c>
      <c r="AH31" s="2">
        <v>2</v>
      </c>
      <c r="AI31" s="2">
        <v>2</v>
      </c>
      <c r="AJ31" s="2">
        <v>2</v>
      </c>
      <c r="AK31" s="7">
        <v>2</v>
      </c>
      <c r="AL31" s="230"/>
      <c r="AM31" s="261"/>
      <c r="AN31" s="261"/>
      <c r="AO31" s="346"/>
      <c r="AP31" s="50">
        <v>2</v>
      </c>
      <c r="AQ31" s="82">
        <v>2</v>
      </c>
      <c r="AR31" s="82">
        <v>2</v>
      </c>
      <c r="AS31" s="2">
        <v>2</v>
      </c>
      <c r="AT31" s="7">
        <v>2</v>
      </c>
      <c r="AU31" s="78"/>
      <c r="AV31" s="261"/>
      <c r="AW31" s="261"/>
      <c r="AX31" s="269"/>
      <c r="AY31" s="33"/>
      <c r="AZ31" s="115"/>
      <c r="BA31" s="106"/>
      <c r="BB31" s="4"/>
    </row>
    <row r="32" spans="1:54" thickBot="1">
      <c r="A32" s="72">
        <v>21</v>
      </c>
      <c r="B32" s="192" t="s">
        <v>141</v>
      </c>
      <c r="C32" s="127">
        <f t="shared" si="0"/>
        <v>54</v>
      </c>
      <c r="D32" s="151">
        <f t="shared" si="1"/>
        <v>54</v>
      </c>
      <c r="E32" s="62"/>
      <c r="F32" s="26">
        <v>27</v>
      </c>
      <c r="G32" s="20">
        <v>4</v>
      </c>
      <c r="H32" s="20">
        <v>4</v>
      </c>
      <c r="I32" s="20">
        <v>4</v>
      </c>
      <c r="J32" s="20">
        <v>4</v>
      </c>
      <c r="K32" s="20">
        <v>4</v>
      </c>
      <c r="L32" s="20">
        <v>4</v>
      </c>
      <c r="M32" s="83">
        <v>4</v>
      </c>
      <c r="N32" s="20">
        <v>4</v>
      </c>
      <c r="O32" s="20">
        <v>4</v>
      </c>
      <c r="P32" s="91">
        <v>4</v>
      </c>
      <c r="Q32" s="20">
        <v>4</v>
      </c>
      <c r="R32" s="20">
        <v>4</v>
      </c>
      <c r="S32" s="20">
        <v>2</v>
      </c>
      <c r="T32" s="20">
        <v>2</v>
      </c>
      <c r="U32" s="20">
        <v>2</v>
      </c>
      <c r="V32" s="100"/>
      <c r="W32" s="265"/>
      <c r="X32" s="341"/>
      <c r="Y32" s="342"/>
      <c r="Z32" s="8"/>
      <c r="AA32" s="52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272"/>
      <c r="AM32" s="262"/>
      <c r="AN32" s="262"/>
      <c r="AO32" s="347"/>
      <c r="AP32" s="315"/>
      <c r="AQ32" s="207"/>
      <c r="AR32" s="207"/>
      <c r="AS32" s="9"/>
      <c r="AT32" s="10"/>
      <c r="AU32" s="79"/>
      <c r="AV32" s="262"/>
      <c r="AW32" s="262"/>
      <c r="AX32" s="270"/>
      <c r="AY32" s="99"/>
      <c r="AZ32" s="133"/>
      <c r="BA32" s="107"/>
      <c r="BB32" s="4"/>
    </row>
    <row r="33" spans="1:54" thickBot="1">
      <c r="A33" s="31"/>
      <c r="B33" s="188" t="s">
        <v>109</v>
      </c>
      <c r="C33" s="194">
        <f>D33+E33</f>
        <v>1188</v>
      </c>
      <c r="D33" s="64">
        <f>SUM(D13:D32)</f>
        <v>576</v>
      </c>
      <c r="E33" s="64">
        <f>SUM(E13:E32)</f>
        <v>612</v>
      </c>
      <c r="F33" s="64"/>
      <c r="G33" s="64">
        <f t="shared" ref="G33:Z33" si="3">SUM(G13:G32)</f>
        <v>36</v>
      </c>
      <c r="H33" s="64">
        <f t="shared" si="3"/>
        <v>36</v>
      </c>
      <c r="I33" s="64">
        <f t="shared" si="3"/>
        <v>36</v>
      </c>
      <c r="J33" s="64">
        <f t="shared" si="3"/>
        <v>36</v>
      </c>
      <c r="K33" s="64">
        <f t="shared" si="3"/>
        <v>36</v>
      </c>
      <c r="L33" s="64">
        <f t="shared" si="3"/>
        <v>36</v>
      </c>
      <c r="M33" s="152">
        <f t="shared" si="3"/>
        <v>36</v>
      </c>
      <c r="N33" s="64">
        <f t="shared" si="3"/>
        <v>36</v>
      </c>
      <c r="O33" s="64">
        <f t="shared" si="3"/>
        <v>36</v>
      </c>
      <c r="P33" s="371">
        <f t="shared" si="3"/>
        <v>36</v>
      </c>
      <c r="Q33" s="64">
        <f t="shared" si="3"/>
        <v>36</v>
      </c>
      <c r="R33" s="64">
        <f t="shared" si="3"/>
        <v>36</v>
      </c>
      <c r="S33" s="64">
        <f t="shared" si="3"/>
        <v>36</v>
      </c>
      <c r="T33" s="64">
        <f t="shared" si="3"/>
        <v>36</v>
      </c>
      <c r="U33" s="64">
        <f t="shared" si="3"/>
        <v>36</v>
      </c>
      <c r="V33" s="150">
        <f t="shared" si="3"/>
        <v>36</v>
      </c>
      <c r="W33" s="150">
        <f t="shared" si="3"/>
        <v>0</v>
      </c>
      <c r="X33" s="150">
        <f t="shared" si="3"/>
        <v>0</v>
      </c>
      <c r="Y33" s="150">
        <f t="shared" si="3"/>
        <v>0</v>
      </c>
      <c r="Z33" s="150">
        <f t="shared" si="3"/>
        <v>36</v>
      </c>
      <c r="AA33" s="150">
        <f t="shared" ref="AA33:AT33" si="4">SUM(AA13:AA32)</f>
        <v>36</v>
      </c>
      <c r="AB33" s="150">
        <f t="shared" si="4"/>
        <v>36</v>
      </c>
      <c r="AC33" s="150">
        <f t="shared" si="4"/>
        <v>36</v>
      </c>
      <c r="AD33" s="150">
        <f t="shared" si="4"/>
        <v>36</v>
      </c>
      <c r="AE33" s="150">
        <f t="shared" si="4"/>
        <v>36</v>
      </c>
      <c r="AF33" s="150">
        <f t="shared" si="4"/>
        <v>36</v>
      </c>
      <c r="AG33" s="150">
        <f t="shared" si="4"/>
        <v>36</v>
      </c>
      <c r="AH33" s="150">
        <f t="shared" si="4"/>
        <v>36</v>
      </c>
      <c r="AI33" s="150">
        <f t="shared" si="4"/>
        <v>36</v>
      </c>
      <c r="AJ33" s="150">
        <f t="shared" si="4"/>
        <v>36</v>
      </c>
      <c r="AK33" s="150">
        <f t="shared" si="4"/>
        <v>36</v>
      </c>
      <c r="AL33" s="150">
        <f t="shared" si="4"/>
        <v>0</v>
      </c>
      <c r="AM33" s="150">
        <f t="shared" si="4"/>
        <v>0</v>
      </c>
      <c r="AN33" s="150">
        <f t="shared" si="4"/>
        <v>0</v>
      </c>
      <c r="AO33" s="150">
        <f t="shared" si="4"/>
        <v>0</v>
      </c>
      <c r="AP33" s="150">
        <f t="shared" si="4"/>
        <v>36</v>
      </c>
      <c r="AQ33" s="150">
        <f t="shared" si="4"/>
        <v>36</v>
      </c>
      <c r="AR33" s="150">
        <f t="shared" si="4"/>
        <v>36</v>
      </c>
      <c r="AS33" s="150">
        <f t="shared" si="4"/>
        <v>36</v>
      </c>
      <c r="AT33" s="150">
        <f t="shared" si="4"/>
        <v>36</v>
      </c>
      <c r="AU33" s="150">
        <f>SUM(AU13:AU32)</f>
        <v>0</v>
      </c>
      <c r="AV33" s="150">
        <f>SUM(AV13:AV32)</f>
        <v>0</v>
      </c>
      <c r="AW33" s="150">
        <f>SUM(AW13:AW32)</f>
        <v>0</v>
      </c>
      <c r="AX33" s="150">
        <f>SUM(AX13:AX32)</f>
        <v>0</v>
      </c>
      <c r="AY33" s="150"/>
      <c r="AZ33" s="150"/>
      <c r="BA33" s="65"/>
      <c r="BB33" s="381">
        <f>SUM(Y33:BA33)</f>
        <v>612</v>
      </c>
    </row>
    <row r="34" spans="1:54" thickBot="1">
      <c r="A34" s="3"/>
      <c r="B34" s="192" t="s">
        <v>112</v>
      </c>
      <c r="C34" s="167">
        <f>C33/33</f>
        <v>36</v>
      </c>
      <c r="D34" s="101">
        <f>D33/16</f>
        <v>36</v>
      </c>
      <c r="E34" s="65">
        <f>E33/17</f>
        <v>36</v>
      </c>
      <c r="F34" s="13"/>
      <c r="G34" s="5"/>
      <c r="H34" s="5"/>
      <c r="I34" s="5"/>
      <c r="J34" s="5"/>
      <c r="K34" s="5"/>
      <c r="L34" s="5"/>
      <c r="M34" s="89"/>
      <c r="N34" s="5"/>
      <c r="O34" s="5"/>
      <c r="P34" s="93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93"/>
      <c r="BB34" s="4"/>
    </row>
    <row r="35" spans="1:54">
      <c r="B35" s="160"/>
      <c r="C35" s="5"/>
      <c r="D35" s="5"/>
      <c r="E35" s="5"/>
      <c r="BB35" s="4"/>
    </row>
    <row r="36" spans="1:54">
      <c r="C36" s="36"/>
    </row>
  </sheetData>
  <mergeCells count="24">
    <mergeCell ref="H11:V11"/>
    <mergeCell ref="AK4:AO4"/>
    <mergeCell ref="Z11:AK11"/>
    <mergeCell ref="AX4:AZ4"/>
    <mergeCell ref="P4:S4"/>
    <mergeCell ref="T4:W4"/>
    <mergeCell ref="X4:AB4"/>
    <mergeCell ref="AC4:AF4"/>
    <mergeCell ref="AP11:AT11"/>
    <mergeCell ref="C1:AW1"/>
    <mergeCell ref="C2:AW2"/>
    <mergeCell ref="G3:AW3"/>
    <mergeCell ref="AG4:AJ4"/>
    <mergeCell ref="AP4:AS4"/>
    <mergeCell ref="AT4:AW4"/>
    <mergeCell ref="G4:K4"/>
    <mergeCell ref="L4:O4"/>
    <mergeCell ref="A3:A12"/>
    <mergeCell ref="B3:B12"/>
    <mergeCell ref="C3:C12"/>
    <mergeCell ref="D3:E3"/>
    <mergeCell ref="F3:F4"/>
    <mergeCell ref="D4:D12"/>
    <mergeCell ref="E4:E12"/>
  </mergeCells>
  <pageMargins left="0" right="0" top="0" bottom="0" header="0" footer="0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AZ30"/>
  <sheetViews>
    <sheetView topLeftCell="A10" workbookViewId="0">
      <selection activeCell="N19" sqref="N19"/>
    </sheetView>
  </sheetViews>
  <sheetFormatPr defaultRowHeight="15"/>
  <cols>
    <col min="1" max="1" width="3" style="2" customWidth="1"/>
    <col min="2" max="2" width="44.85546875" style="187" customWidth="1"/>
    <col min="3" max="3" width="4.140625" style="2" customWidth="1"/>
    <col min="4" max="4" width="4.42578125" style="2" customWidth="1"/>
    <col min="5" max="6" width="3.5703125" style="2" customWidth="1"/>
    <col min="7" max="7" width="2.7109375" style="2" customWidth="1"/>
    <col min="8" max="8" width="3.140625" style="2" customWidth="1"/>
    <col min="9" max="9" width="2.85546875" style="2" customWidth="1"/>
    <col min="10" max="10" width="3.42578125" style="2" customWidth="1"/>
    <col min="11" max="11" width="3" style="2" customWidth="1"/>
    <col min="12" max="12" width="3.140625" style="90" customWidth="1"/>
    <col min="13" max="13" width="3.42578125" style="2" customWidth="1"/>
    <col min="14" max="14" width="3" style="2" customWidth="1"/>
    <col min="15" max="15" width="3.140625" style="2" customWidth="1"/>
    <col min="16" max="16" width="3.28515625" style="90" customWidth="1"/>
    <col min="17" max="18" width="3.140625" style="2" customWidth="1"/>
    <col min="19" max="19" width="3.28515625" style="2" customWidth="1"/>
    <col min="20" max="20" width="2.85546875" style="2" customWidth="1"/>
    <col min="21" max="22" width="3" style="2" customWidth="1"/>
    <col min="23" max="23" width="3.28515625" style="2" customWidth="1"/>
    <col min="24" max="24" width="3" style="2" customWidth="1"/>
    <col min="25" max="25" width="3.140625" style="2" customWidth="1"/>
    <col min="26" max="32" width="3" style="2" customWidth="1"/>
    <col min="33" max="33" width="2.7109375" style="2" customWidth="1"/>
    <col min="34" max="43" width="3" style="2" customWidth="1"/>
    <col min="44" max="44" width="3.42578125" style="2" customWidth="1"/>
    <col min="45" max="45" width="3.7109375" style="2" customWidth="1"/>
    <col min="46" max="49" width="3" style="2" customWidth="1"/>
    <col min="50" max="50" width="6.28515625" style="244" customWidth="1"/>
    <col min="51" max="51" width="9.85546875" style="2" customWidth="1"/>
    <col min="52" max="16384" width="9.140625" style="2"/>
  </cols>
  <sheetData>
    <row r="1" spans="1:52" ht="1.5" customHeight="1" thickBot="1">
      <c r="A1" s="1"/>
      <c r="B1" s="185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8"/>
      <c r="AI1" s="668"/>
      <c r="AJ1" s="668"/>
      <c r="AK1" s="668"/>
      <c r="AL1" s="668"/>
      <c r="AM1" s="668"/>
      <c r="AN1" s="668"/>
      <c r="AO1" s="668"/>
      <c r="AP1" s="668"/>
      <c r="AQ1" s="668"/>
      <c r="AR1" s="668"/>
      <c r="AS1" s="668"/>
      <c r="AT1" s="668"/>
      <c r="AU1" s="668"/>
      <c r="AV1" s="668"/>
      <c r="AW1" s="669"/>
    </row>
    <row r="2" spans="1:52" ht="15.75" hidden="1" thickBot="1">
      <c r="A2" s="1"/>
      <c r="B2" s="185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9"/>
      <c r="AX2" s="258"/>
      <c r="AY2" s="20"/>
      <c r="AZ2" s="20"/>
    </row>
    <row r="3" spans="1:52" ht="22.5" customHeight="1" thickBot="1">
      <c r="A3" s="680"/>
      <c r="B3" s="716" t="s">
        <v>125</v>
      </c>
      <c r="C3" s="698" t="s">
        <v>169</v>
      </c>
      <c r="D3" s="700"/>
      <c r="E3" s="687"/>
      <c r="F3" s="749" t="s">
        <v>0</v>
      </c>
      <c r="G3" s="706" t="s">
        <v>160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07"/>
    </row>
    <row r="4" spans="1:52" ht="13.5" customHeight="1" thickBot="1">
      <c r="A4" s="681"/>
      <c r="B4" s="717"/>
      <c r="C4" s="699"/>
      <c r="D4" s="751" t="s">
        <v>197</v>
      </c>
      <c r="E4" s="751" t="s">
        <v>196</v>
      </c>
      <c r="F4" s="750"/>
      <c r="G4" s="752" t="s">
        <v>1</v>
      </c>
      <c r="H4" s="753"/>
      <c r="I4" s="753"/>
      <c r="J4" s="753"/>
      <c r="K4" s="754"/>
      <c r="L4" s="752" t="s">
        <v>9</v>
      </c>
      <c r="M4" s="753"/>
      <c r="N4" s="753"/>
      <c r="O4" s="754"/>
      <c r="P4" s="700" t="s">
        <v>10</v>
      </c>
      <c r="Q4" s="686"/>
      <c r="R4" s="686"/>
      <c r="S4" s="687"/>
      <c r="T4" s="712" t="s">
        <v>11</v>
      </c>
      <c r="U4" s="712"/>
      <c r="V4" s="712"/>
      <c r="W4" s="713"/>
      <c r="X4" s="714" t="s">
        <v>12</v>
      </c>
      <c r="Y4" s="712"/>
      <c r="Z4" s="712"/>
      <c r="AA4" s="712"/>
      <c r="AB4" s="713"/>
      <c r="AC4" s="712" t="s">
        <v>13</v>
      </c>
      <c r="AD4" s="712"/>
      <c r="AE4" s="712"/>
      <c r="AF4" s="713"/>
      <c r="AG4" s="757" t="s">
        <v>14</v>
      </c>
      <c r="AH4" s="758"/>
      <c r="AI4" s="758"/>
      <c r="AJ4" s="758"/>
      <c r="AK4" s="757" t="s">
        <v>15</v>
      </c>
      <c r="AL4" s="758"/>
      <c r="AM4" s="758"/>
      <c r="AN4" s="758"/>
      <c r="AO4" s="759"/>
      <c r="AP4" s="760" t="s">
        <v>16</v>
      </c>
      <c r="AQ4" s="712"/>
      <c r="AR4" s="712"/>
      <c r="AS4" s="713"/>
      <c r="AT4" s="714" t="s">
        <v>17</v>
      </c>
      <c r="AU4" s="712"/>
      <c r="AV4" s="712"/>
      <c r="AW4" s="713"/>
      <c r="AX4" s="755"/>
      <c r="AY4" s="756"/>
    </row>
    <row r="5" spans="1:52" ht="16.5" customHeight="1">
      <c r="A5" s="681"/>
      <c r="B5" s="717"/>
      <c r="C5" s="699"/>
      <c r="D5" s="733"/>
      <c r="E5" s="733"/>
      <c r="F5" s="148" t="s">
        <v>2</v>
      </c>
      <c r="G5" s="245">
        <v>2</v>
      </c>
      <c r="H5" s="247">
        <v>9</v>
      </c>
      <c r="I5" s="247">
        <v>16</v>
      </c>
      <c r="J5" s="518" t="s">
        <v>145</v>
      </c>
      <c r="K5" s="511">
        <v>30</v>
      </c>
      <c r="L5" s="245">
        <v>7</v>
      </c>
      <c r="M5" s="514" t="s">
        <v>151</v>
      </c>
      <c r="N5" s="247">
        <v>21</v>
      </c>
      <c r="O5" s="521" t="s">
        <v>150</v>
      </c>
      <c r="P5" s="520">
        <v>4</v>
      </c>
      <c r="Q5" s="422">
        <v>11</v>
      </c>
      <c r="R5" s="422">
        <v>18</v>
      </c>
      <c r="S5" s="425">
        <v>25</v>
      </c>
      <c r="T5" s="245">
        <v>2</v>
      </c>
      <c r="U5" s="247">
        <v>9</v>
      </c>
      <c r="V5" s="247">
        <v>16</v>
      </c>
      <c r="W5" s="424">
        <v>23</v>
      </c>
      <c r="X5" s="420">
        <v>30</v>
      </c>
      <c r="Y5" s="246">
        <v>6</v>
      </c>
      <c r="Z5" s="523">
        <v>13</v>
      </c>
      <c r="AA5" s="523">
        <v>20</v>
      </c>
      <c r="AB5" s="524">
        <v>27</v>
      </c>
      <c r="AC5" s="525">
        <v>3</v>
      </c>
      <c r="AD5" s="523">
        <v>10</v>
      </c>
      <c r="AE5" s="250">
        <v>17</v>
      </c>
      <c r="AF5" s="248">
        <v>24</v>
      </c>
      <c r="AG5" s="423">
        <v>2</v>
      </c>
      <c r="AH5" s="249">
        <v>9</v>
      </c>
      <c r="AI5" s="250">
        <v>16</v>
      </c>
      <c r="AJ5" s="501">
        <v>23</v>
      </c>
      <c r="AK5" s="423">
        <v>30</v>
      </c>
      <c r="AL5" s="523">
        <v>6</v>
      </c>
      <c r="AM5" s="422">
        <v>13</v>
      </c>
      <c r="AN5" s="422">
        <v>20</v>
      </c>
      <c r="AO5" s="425">
        <v>27</v>
      </c>
      <c r="AP5" s="503">
        <v>4</v>
      </c>
      <c r="AQ5" s="422">
        <v>11</v>
      </c>
      <c r="AR5" s="422">
        <v>18</v>
      </c>
      <c r="AS5" s="424">
        <v>25</v>
      </c>
      <c r="AT5" s="420">
        <v>1</v>
      </c>
      <c r="AU5" s="422">
        <v>8</v>
      </c>
      <c r="AV5" s="422">
        <v>15</v>
      </c>
      <c r="AW5" s="425">
        <v>22</v>
      </c>
      <c r="AX5" s="405" t="s">
        <v>184</v>
      </c>
      <c r="AY5" s="406" t="s">
        <v>187</v>
      </c>
    </row>
    <row r="6" spans="1:52">
      <c r="A6" s="681"/>
      <c r="B6" s="717"/>
      <c r="C6" s="699"/>
      <c r="D6" s="733"/>
      <c r="E6" s="733"/>
      <c r="F6" s="121" t="s">
        <v>3</v>
      </c>
      <c r="G6" s="253">
        <v>3</v>
      </c>
      <c r="H6" s="244">
        <v>10</v>
      </c>
      <c r="I6" s="244">
        <v>17</v>
      </c>
      <c r="J6" s="252" t="s">
        <v>146</v>
      </c>
      <c r="K6" s="512">
        <v>1</v>
      </c>
      <c r="L6" s="253">
        <v>8</v>
      </c>
      <c r="M6" s="254" t="s">
        <v>152</v>
      </c>
      <c r="N6" s="244">
        <v>22</v>
      </c>
      <c r="O6" s="522" t="s">
        <v>157</v>
      </c>
      <c r="P6" s="444">
        <v>5</v>
      </c>
      <c r="Q6" s="418">
        <v>12</v>
      </c>
      <c r="R6" s="418">
        <v>19</v>
      </c>
      <c r="S6" s="419">
        <v>26</v>
      </c>
      <c r="T6" s="253">
        <v>3</v>
      </c>
      <c r="U6" s="244">
        <v>10</v>
      </c>
      <c r="V6" s="244">
        <v>17</v>
      </c>
      <c r="W6" s="426">
        <v>24</v>
      </c>
      <c r="X6" s="421">
        <v>31</v>
      </c>
      <c r="Y6" s="256">
        <v>7</v>
      </c>
      <c r="Z6" s="403">
        <v>14</v>
      </c>
      <c r="AA6" s="403">
        <v>21</v>
      </c>
      <c r="AB6" s="526">
        <v>28</v>
      </c>
      <c r="AC6" s="527">
        <v>4</v>
      </c>
      <c r="AD6" s="403">
        <v>11</v>
      </c>
      <c r="AE6" s="403">
        <v>18</v>
      </c>
      <c r="AF6" s="526">
        <v>25</v>
      </c>
      <c r="AG6" s="527">
        <v>3</v>
      </c>
      <c r="AH6" s="403">
        <v>10</v>
      </c>
      <c r="AI6" s="403">
        <v>17</v>
      </c>
      <c r="AJ6" s="526">
        <v>24</v>
      </c>
      <c r="AK6" s="527">
        <v>31</v>
      </c>
      <c r="AL6" s="403">
        <v>7</v>
      </c>
      <c r="AM6" s="418">
        <v>14</v>
      </c>
      <c r="AN6" s="418">
        <v>21</v>
      </c>
      <c r="AO6" s="419">
        <v>28</v>
      </c>
      <c r="AP6" s="449">
        <v>5</v>
      </c>
      <c r="AQ6" s="418">
        <v>12</v>
      </c>
      <c r="AR6" s="418">
        <v>19</v>
      </c>
      <c r="AS6" s="426">
        <v>26</v>
      </c>
      <c r="AT6" s="427">
        <v>2</v>
      </c>
      <c r="AU6" s="418">
        <v>9</v>
      </c>
      <c r="AV6" s="418">
        <v>16</v>
      </c>
      <c r="AW6" s="419">
        <v>23</v>
      </c>
      <c r="AX6" s="407" t="s">
        <v>105</v>
      </c>
      <c r="AY6" s="408" t="s">
        <v>131</v>
      </c>
    </row>
    <row r="7" spans="1:52">
      <c r="A7" s="681"/>
      <c r="B7" s="717"/>
      <c r="C7" s="699"/>
      <c r="D7" s="733"/>
      <c r="E7" s="733"/>
      <c r="F7" s="121" t="s">
        <v>4</v>
      </c>
      <c r="G7" s="253">
        <v>4</v>
      </c>
      <c r="H7" s="244">
        <v>11</v>
      </c>
      <c r="I7" s="244">
        <v>18</v>
      </c>
      <c r="J7" s="252" t="s">
        <v>147</v>
      </c>
      <c r="K7" s="512">
        <v>2</v>
      </c>
      <c r="L7" s="253">
        <v>9</v>
      </c>
      <c r="M7" s="254" t="s">
        <v>153</v>
      </c>
      <c r="N7" s="244">
        <v>23</v>
      </c>
      <c r="O7" s="522" t="s">
        <v>158</v>
      </c>
      <c r="P7" s="444">
        <v>6</v>
      </c>
      <c r="Q7" s="416">
        <v>13</v>
      </c>
      <c r="R7" s="416">
        <v>20</v>
      </c>
      <c r="S7" s="417">
        <v>27</v>
      </c>
      <c r="T7" s="253">
        <v>4</v>
      </c>
      <c r="U7" s="244">
        <v>11</v>
      </c>
      <c r="V7" s="244">
        <v>18</v>
      </c>
      <c r="W7" s="426">
        <v>25</v>
      </c>
      <c r="X7" s="257">
        <v>1</v>
      </c>
      <c r="Y7" s="256">
        <v>8</v>
      </c>
      <c r="Z7" s="403">
        <v>15</v>
      </c>
      <c r="AA7" s="403">
        <v>22</v>
      </c>
      <c r="AB7" s="526">
        <v>29</v>
      </c>
      <c r="AC7" s="527">
        <v>5</v>
      </c>
      <c r="AD7" s="403">
        <v>12</v>
      </c>
      <c r="AE7" s="403">
        <v>19</v>
      </c>
      <c r="AF7" s="526">
        <v>26</v>
      </c>
      <c r="AG7" s="527">
        <v>4</v>
      </c>
      <c r="AH7" s="403">
        <v>11</v>
      </c>
      <c r="AI7" s="403">
        <v>18</v>
      </c>
      <c r="AJ7" s="526">
        <v>25</v>
      </c>
      <c r="AK7" s="527">
        <v>1</v>
      </c>
      <c r="AL7" s="403">
        <v>8</v>
      </c>
      <c r="AM7" s="418">
        <v>15</v>
      </c>
      <c r="AN7" s="418">
        <v>22</v>
      </c>
      <c r="AO7" s="538">
        <v>29</v>
      </c>
      <c r="AP7" s="449">
        <v>6</v>
      </c>
      <c r="AQ7" s="418">
        <v>13</v>
      </c>
      <c r="AR7" s="418">
        <v>20</v>
      </c>
      <c r="AS7" s="426">
        <v>27</v>
      </c>
      <c r="AT7" s="427">
        <v>3</v>
      </c>
      <c r="AU7" s="418">
        <v>10</v>
      </c>
      <c r="AV7" s="418">
        <v>17</v>
      </c>
      <c r="AW7" s="419">
        <v>24</v>
      </c>
      <c r="AX7" s="409" t="s">
        <v>106</v>
      </c>
      <c r="AY7" s="408" t="s">
        <v>128</v>
      </c>
    </row>
    <row r="8" spans="1:52">
      <c r="A8" s="681"/>
      <c r="B8" s="717"/>
      <c r="C8" s="699"/>
      <c r="D8" s="733"/>
      <c r="E8" s="733"/>
      <c r="F8" s="121" t="s">
        <v>5</v>
      </c>
      <c r="G8" s="253">
        <v>5</v>
      </c>
      <c r="H8" s="244">
        <v>12</v>
      </c>
      <c r="I8" s="244">
        <v>19</v>
      </c>
      <c r="J8" s="252" t="s">
        <v>148</v>
      </c>
      <c r="K8" s="512">
        <v>3</v>
      </c>
      <c r="L8" s="253">
        <v>10</v>
      </c>
      <c r="M8" s="254" t="s">
        <v>154</v>
      </c>
      <c r="N8" s="244">
        <v>24</v>
      </c>
      <c r="O8" s="522" t="s">
        <v>159</v>
      </c>
      <c r="P8" s="444">
        <v>7</v>
      </c>
      <c r="Q8" s="418">
        <v>14</v>
      </c>
      <c r="R8" s="418">
        <v>21</v>
      </c>
      <c r="S8" s="419">
        <v>28</v>
      </c>
      <c r="T8" s="253">
        <v>5</v>
      </c>
      <c r="U8" s="244">
        <v>12</v>
      </c>
      <c r="V8" s="244">
        <v>19</v>
      </c>
      <c r="W8" s="426">
        <v>26</v>
      </c>
      <c r="X8" s="257">
        <v>2</v>
      </c>
      <c r="Y8" s="418">
        <v>9</v>
      </c>
      <c r="Z8" s="403">
        <v>16</v>
      </c>
      <c r="AA8" s="403">
        <v>23</v>
      </c>
      <c r="AB8" s="526">
        <v>30</v>
      </c>
      <c r="AC8" s="527">
        <v>6</v>
      </c>
      <c r="AD8" s="403">
        <v>13</v>
      </c>
      <c r="AE8" s="403">
        <v>20</v>
      </c>
      <c r="AF8" s="526">
        <v>27</v>
      </c>
      <c r="AG8" s="527">
        <v>5</v>
      </c>
      <c r="AH8" s="403">
        <v>12</v>
      </c>
      <c r="AI8" s="403">
        <v>19</v>
      </c>
      <c r="AJ8" s="526">
        <v>26</v>
      </c>
      <c r="AK8" s="527">
        <v>2</v>
      </c>
      <c r="AL8" s="403">
        <v>9</v>
      </c>
      <c r="AM8" s="418">
        <v>16</v>
      </c>
      <c r="AN8" s="418">
        <v>23</v>
      </c>
      <c r="AO8" s="419">
        <v>30</v>
      </c>
      <c r="AP8" s="449">
        <v>7</v>
      </c>
      <c r="AQ8" s="418">
        <v>14</v>
      </c>
      <c r="AR8" s="418">
        <v>21</v>
      </c>
      <c r="AS8" s="426">
        <v>28</v>
      </c>
      <c r="AT8" s="427">
        <v>4</v>
      </c>
      <c r="AU8" s="418">
        <v>11</v>
      </c>
      <c r="AV8" s="418">
        <v>18</v>
      </c>
      <c r="AW8" s="419">
        <v>25</v>
      </c>
      <c r="AX8" s="410" t="s">
        <v>107</v>
      </c>
      <c r="AY8" s="408" t="s">
        <v>127</v>
      </c>
    </row>
    <row r="9" spans="1:52" ht="13.5" customHeight="1">
      <c r="A9" s="681"/>
      <c r="B9" s="717"/>
      <c r="C9" s="699"/>
      <c r="D9" s="733"/>
      <c r="E9" s="733"/>
      <c r="F9" s="121" t="s">
        <v>6</v>
      </c>
      <c r="G9" s="253">
        <v>6</v>
      </c>
      <c r="H9" s="244">
        <v>13</v>
      </c>
      <c r="I9" s="244">
        <v>20</v>
      </c>
      <c r="J9" s="252" t="s">
        <v>149</v>
      </c>
      <c r="K9" s="512">
        <v>4</v>
      </c>
      <c r="L9" s="253">
        <v>11</v>
      </c>
      <c r="M9" s="254" t="s">
        <v>155</v>
      </c>
      <c r="N9" s="244">
        <v>25</v>
      </c>
      <c r="O9" s="255">
        <v>1</v>
      </c>
      <c r="P9" s="444">
        <v>8</v>
      </c>
      <c r="Q9" s="416">
        <v>15</v>
      </c>
      <c r="R9" s="416">
        <v>22</v>
      </c>
      <c r="S9" s="417">
        <v>29</v>
      </c>
      <c r="T9" s="253">
        <v>6</v>
      </c>
      <c r="U9" s="244">
        <v>13</v>
      </c>
      <c r="V9" s="244">
        <v>20</v>
      </c>
      <c r="W9" s="426">
        <v>27</v>
      </c>
      <c r="X9" s="257">
        <v>3</v>
      </c>
      <c r="Y9" s="418">
        <v>10</v>
      </c>
      <c r="Z9" s="403">
        <v>17</v>
      </c>
      <c r="AA9" s="403">
        <v>24</v>
      </c>
      <c r="AB9" s="526">
        <v>31</v>
      </c>
      <c r="AC9" s="527">
        <v>7</v>
      </c>
      <c r="AD9" s="403">
        <v>14</v>
      </c>
      <c r="AE9" s="403">
        <v>21</v>
      </c>
      <c r="AF9" s="526">
        <v>28</v>
      </c>
      <c r="AG9" s="527">
        <v>6</v>
      </c>
      <c r="AH9" s="403">
        <v>13</v>
      </c>
      <c r="AI9" s="403">
        <v>20</v>
      </c>
      <c r="AJ9" s="526">
        <v>27</v>
      </c>
      <c r="AK9" s="527">
        <v>3</v>
      </c>
      <c r="AL9" s="403">
        <v>10</v>
      </c>
      <c r="AM9" s="418">
        <v>17</v>
      </c>
      <c r="AN9" s="418">
        <v>24</v>
      </c>
      <c r="AO9" s="508">
        <v>1</v>
      </c>
      <c r="AP9" s="449">
        <v>8</v>
      </c>
      <c r="AQ9" s="418">
        <v>15</v>
      </c>
      <c r="AR9" s="418">
        <v>22</v>
      </c>
      <c r="AS9" s="426">
        <v>29</v>
      </c>
      <c r="AT9" s="427">
        <v>5</v>
      </c>
      <c r="AU9" s="401">
        <v>12</v>
      </c>
      <c r="AV9" s="418">
        <v>19</v>
      </c>
      <c r="AW9" s="419">
        <v>26</v>
      </c>
      <c r="AX9" s="435" t="s">
        <v>118</v>
      </c>
      <c r="AY9" s="436" t="s">
        <v>188</v>
      </c>
    </row>
    <row r="10" spans="1:52" ht="15.75" thickBot="1">
      <c r="A10" s="681"/>
      <c r="B10" s="717"/>
      <c r="C10" s="699"/>
      <c r="D10" s="733"/>
      <c r="E10" s="733"/>
      <c r="F10" s="128" t="s">
        <v>7</v>
      </c>
      <c r="G10" s="510">
        <v>7</v>
      </c>
      <c r="H10" s="433">
        <v>14</v>
      </c>
      <c r="I10" s="433">
        <v>21</v>
      </c>
      <c r="J10" s="519" t="s">
        <v>150</v>
      </c>
      <c r="K10" s="513">
        <v>5</v>
      </c>
      <c r="L10" s="432">
        <v>12</v>
      </c>
      <c r="M10" s="515" t="s">
        <v>156</v>
      </c>
      <c r="N10" s="433">
        <v>26</v>
      </c>
      <c r="O10" s="516">
        <v>2</v>
      </c>
      <c r="P10" s="502">
        <v>9</v>
      </c>
      <c r="Q10" s="428">
        <v>16</v>
      </c>
      <c r="R10" s="428">
        <v>23</v>
      </c>
      <c r="S10" s="509">
        <v>30</v>
      </c>
      <c r="T10" s="432">
        <v>7</v>
      </c>
      <c r="U10" s="433">
        <v>14</v>
      </c>
      <c r="V10" s="433">
        <v>21</v>
      </c>
      <c r="W10" s="429">
        <v>28</v>
      </c>
      <c r="X10" s="402">
        <v>4</v>
      </c>
      <c r="Y10" s="428">
        <v>11</v>
      </c>
      <c r="Z10" s="528">
        <v>18</v>
      </c>
      <c r="AA10" s="528">
        <v>25</v>
      </c>
      <c r="AB10" s="529">
        <v>1</v>
      </c>
      <c r="AC10" s="510">
        <v>8</v>
      </c>
      <c r="AD10" s="528">
        <v>15</v>
      </c>
      <c r="AE10" s="530">
        <v>22</v>
      </c>
      <c r="AF10" s="529">
        <v>29</v>
      </c>
      <c r="AG10" s="510">
        <v>7</v>
      </c>
      <c r="AH10" s="528">
        <v>14</v>
      </c>
      <c r="AI10" s="528">
        <v>21</v>
      </c>
      <c r="AJ10" s="529">
        <v>28</v>
      </c>
      <c r="AK10" s="510">
        <v>4</v>
      </c>
      <c r="AL10" s="528">
        <v>11</v>
      </c>
      <c r="AM10" s="428">
        <v>18</v>
      </c>
      <c r="AN10" s="428">
        <v>25</v>
      </c>
      <c r="AO10" s="431">
        <v>2</v>
      </c>
      <c r="AP10" s="504">
        <v>9</v>
      </c>
      <c r="AQ10" s="428">
        <v>16</v>
      </c>
      <c r="AR10" s="428">
        <v>23</v>
      </c>
      <c r="AS10" s="429">
        <v>30</v>
      </c>
      <c r="AT10" s="430">
        <v>6</v>
      </c>
      <c r="AU10" s="428">
        <v>13</v>
      </c>
      <c r="AV10" s="428">
        <v>20</v>
      </c>
      <c r="AW10" s="431">
        <v>27</v>
      </c>
      <c r="AX10" s="498" t="s">
        <v>189</v>
      </c>
      <c r="AY10" s="434" t="s">
        <v>189</v>
      </c>
    </row>
    <row r="11" spans="1:52" ht="13.5" customHeight="1" thickBot="1">
      <c r="A11" s="681"/>
      <c r="B11" s="717"/>
      <c r="C11" s="699"/>
      <c r="D11" s="733"/>
      <c r="E11" s="733"/>
      <c r="F11" s="680"/>
      <c r="G11" s="706" t="s">
        <v>190</v>
      </c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24"/>
      <c r="W11" s="263" t="s">
        <v>106</v>
      </c>
      <c r="X11" s="445" t="s">
        <v>105</v>
      </c>
      <c r="Y11" s="446" t="s">
        <v>105</v>
      </c>
      <c r="Z11" s="735" t="s">
        <v>191</v>
      </c>
      <c r="AA11" s="692"/>
      <c r="AB11" s="692"/>
      <c r="AC11" s="692"/>
      <c r="AD11" s="692"/>
      <c r="AE11" s="692"/>
      <c r="AF11" s="692"/>
      <c r="AG11" s="692"/>
      <c r="AH11" s="692"/>
      <c r="AI11" s="692"/>
      <c r="AJ11" s="692"/>
      <c r="AK11" s="692"/>
      <c r="AL11" s="736"/>
      <c r="AM11" s="505" t="s">
        <v>107</v>
      </c>
      <c r="AN11" s="506" t="s">
        <v>107</v>
      </c>
      <c r="AO11" s="507" t="s">
        <v>107</v>
      </c>
      <c r="AP11" s="412" t="s">
        <v>107</v>
      </c>
      <c r="AQ11" s="413" t="s">
        <v>106</v>
      </c>
      <c r="AR11" s="414" t="s">
        <v>118</v>
      </c>
      <c r="AS11" s="414" t="s">
        <v>118</v>
      </c>
      <c r="AT11" s="414" t="s">
        <v>117</v>
      </c>
      <c r="AU11" s="414" t="s">
        <v>117</v>
      </c>
      <c r="AV11" s="414" t="s">
        <v>117</v>
      </c>
      <c r="AW11" s="415" t="s">
        <v>117</v>
      </c>
      <c r="AX11" s="251"/>
    </row>
    <row r="12" spans="1:52" s="19" customFormat="1" ht="12" customHeight="1" thickBot="1">
      <c r="A12" s="682"/>
      <c r="B12" s="718"/>
      <c r="C12" s="699"/>
      <c r="D12" s="733"/>
      <c r="E12" s="733"/>
      <c r="F12" s="682"/>
      <c r="G12" s="67"/>
      <c r="H12" s="662"/>
      <c r="I12" s="662"/>
      <c r="J12" s="44">
        <v>1</v>
      </c>
      <c r="K12" s="44">
        <v>2</v>
      </c>
      <c r="L12" s="44">
        <v>3</v>
      </c>
      <c r="M12" s="44">
        <v>4</v>
      </c>
      <c r="N12" s="44">
        <v>5</v>
      </c>
      <c r="O12" s="44">
        <v>6</v>
      </c>
      <c r="P12" s="44">
        <v>7</v>
      </c>
      <c r="Q12" s="44">
        <v>8</v>
      </c>
      <c r="R12" s="44">
        <v>9</v>
      </c>
      <c r="S12" s="44">
        <v>10</v>
      </c>
      <c r="T12" s="44">
        <v>11</v>
      </c>
      <c r="U12" s="44">
        <v>12</v>
      </c>
      <c r="V12" s="44">
        <v>13</v>
      </c>
      <c r="W12" s="447" t="s">
        <v>106</v>
      </c>
      <c r="X12" s="437" t="s">
        <v>105</v>
      </c>
      <c r="Y12" s="438" t="s">
        <v>105</v>
      </c>
      <c r="Z12" s="43">
        <v>14</v>
      </c>
      <c r="AA12" s="44">
        <v>15</v>
      </c>
      <c r="AB12" s="44">
        <v>16</v>
      </c>
      <c r="AC12" s="44">
        <v>17</v>
      </c>
      <c r="AD12" s="44">
        <v>18</v>
      </c>
      <c r="AE12" s="44">
        <v>19</v>
      </c>
      <c r="AF12" s="44">
        <v>20</v>
      </c>
      <c r="AG12" s="44">
        <v>21</v>
      </c>
      <c r="AH12" s="44">
        <v>22</v>
      </c>
      <c r="AI12" s="44">
        <v>23</v>
      </c>
      <c r="AJ12" s="44">
        <v>24</v>
      </c>
      <c r="AK12" s="44">
        <v>25</v>
      </c>
      <c r="AL12" s="47">
        <v>26</v>
      </c>
      <c r="AM12" s="411" t="s">
        <v>107</v>
      </c>
      <c r="AN12" s="350" t="s">
        <v>107</v>
      </c>
      <c r="AO12" s="411" t="s">
        <v>107</v>
      </c>
      <c r="AP12" s="411" t="s">
        <v>107</v>
      </c>
      <c r="AQ12" s="276" t="s">
        <v>106</v>
      </c>
      <c r="AR12" s="275" t="s">
        <v>118</v>
      </c>
      <c r="AS12" s="275" t="s">
        <v>118</v>
      </c>
      <c r="AT12" s="499" t="s">
        <v>189</v>
      </c>
      <c r="AU12" s="499" t="s">
        <v>189</v>
      </c>
      <c r="AV12" s="500" t="s">
        <v>189</v>
      </c>
      <c r="AW12" s="499" t="s">
        <v>189</v>
      </c>
      <c r="AX12" s="404"/>
    </row>
    <row r="13" spans="1:52" ht="19.5" customHeight="1">
      <c r="A13" s="5">
        <v>1</v>
      </c>
      <c r="B13" s="186" t="s">
        <v>73</v>
      </c>
      <c r="C13" s="531">
        <f>D13+E13</f>
        <v>59</v>
      </c>
      <c r="D13" s="532">
        <f t="shared" ref="D13:D21" si="0">SUM(G13:V13)</f>
        <v>31</v>
      </c>
      <c r="E13" s="533">
        <f>SUM(Z13:AL13)</f>
        <v>28</v>
      </c>
      <c r="F13" s="165">
        <v>31</v>
      </c>
      <c r="G13" s="663"/>
      <c r="H13" s="663"/>
      <c r="I13" s="29"/>
      <c r="J13" s="5">
        <v>3</v>
      </c>
      <c r="K13" s="5">
        <v>3</v>
      </c>
      <c r="L13" s="93">
        <v>3</v>
      </c>
      <c r="M13" s="5">
        <v>3</v>
      </c>
      <c r="N13" s="5">
        <v>2</v>
      </c>
      <c r="O13" s="5">
        <v>2</v>
      </c>
      <c r="P13" s="93">
        <v>2</v>
      </c>
      <c r="Q13" s="89">
        <v>3</v>
      </c>
      <c r="R13" s="89">
        <v>3</v>
      </c>
      <c r="S13" s="89">
        <v>3</v>
      </c>
      <c r="T13" s="5">
        <v>2</v>
      </c>
      <c r="U13" s="5">
        <v>1</v>
      </c>
      <c r="V13" s="5">
        <v>1</v>
      </c>
      <c r="W13" s="264"/>
      <c r="X13" s="439"/>
      <c r="Y13" s="440"/>
      <c r="Z13" s="13">
        <v>2</v>
      </c>
      <c r="AA13" s="93">
        <v>2</v>
      </c>
      <c r="AB13" s="93">
        <v>2</v>
      </c>
      <c r="AC13" s="93">
        <v>2</v>
      </c>
      <c r="AD13" s="93">
        <v>2</v>
      </c>
      <c r="AE13" s="93">
        <v>2</v>
      </c>
      <c r="AF13" s="93">
        <v>2</v>
      </c>
      <c r="AG13" s="93">
        <v>2</v>
      </c>
      <c r="AH13" s="93">
        <v>2</v>
      </c>
      <c r="AI13" s="93">
        <v>2</v>
      </c>
      <c r="AJ13" s="5">
        <v>2</v>
      </c>
      <c r="AK13" s="284">
        <v>3</v>
      </c>
      <c r="AL13" s="89">
        <v>3</v>
      </c>
      <c r="AM13" s="261"/>
      <c r="AN13" s="269"/>
      <c r="AO13" s="230"/>
      <c r="AP13" s="261"/>
      <c r="AQ13" s="75"/>
      <c r="AR13" s="273"/>
      <c r="AS13" s="273"/>
      <c r="AT13" s="273"/>
      <c r="AU13" s="273"/>
      <c r="AV13" s="273"/>
      <c r="AW13" s="273"/>
    </row>
    <row r="14" spans="1:52" ht="17.25" customHeight="1">
      <c r="A14" s="2">
        <v>2</v>
      </c>
      <c r="B14" s="172" t="s">
        <v>74</v>
      </c>
      <c r="C14" s="138">
        <f t="shared" ref="C14:C27" si="1">D14+E14</f>
        <v>34</v>
      </c>
      <c r="D14" s="2">
        <f t="shared" si="0"/>
        <v>0</v>
      </c>
      <c r="E14" s="534">
        <f t="shared" ref="E14:E27" si="2">SUM(Z14:AL14)</f>
        <v>34</v>
      </c>
      <c r="F14" s="15"/>
      <c r="G14" s="30"/>
      <c r="H14" s="30"/>
      <c r="I14" s="30"/>
      <c r="Q14" s="82"/>
      <c r="R14" s="82"/>
      <c r="S14" s="82"/>
      <c r="U14" s="517"/>
      <c r="V14" s="3"/>
      <c r="W14" s="116"/>
      <c r="X14" s="81"/>
      <c r="Y14" s="441"/>
      <c r="Z14" s="4">
        <v>3</v>
      </c>
      <c r="AA14" s="4">
        <v>3</v>
      </c>
      <c r="AB14" s="4">
        <v>3</v>
      </c>
      <c r="AC14" s="4">
        <v>3</v>
      </c>
      <c r="AD14" s="4">
        <v>3</v>
      </c>
      <c r="AE14" s="4">
        <v>3</v>
      </c>
      <c r="AF14" s="4">
        <v>3</v>
      </c>
      <c r="AG14" s="4">
        <v>3</v>
      </c>
      <c r="AH14" s="4">
        <v>2</v>
      </c>
      <c r="AI14" s="4">
        <v>2</v>
      </c>
      <c r="AJ14" s="2">
        <v>2</v>
      </c>
      <c r="AK14" s="277">
        <v>2</v>
      </c>
      <c r="AL14" s="82">
        <v>2</v>
      </c>
      <c r="AM14" s="261"/>
      <c r="AN14" s="269"/>
      <c r="AO14" s="230"/>
      <c r="AP14" s="261"/>
      <c r="AQ14" s="75"/>
      <c r="AR14" s="273"/>
      <c r="AS14" s="273"/>
      <c r="AT14" s="273"/>
      <c r="AU14" s="273"/>
      <c r="AV14" s="273"/>
      <c r="AW14" s="273"/>
    </row>
    <row r="15" spans="1:52" ht="16.5" customHeight="1">
      <c r="A15" s="2">
        <v>3</v>
      </c>
      <c r="B15" s="172" t="s">
        <v>76</v>
      </c>
      <c r="C15" s="138">
        <f t="shared" si="1"/>
        <v>64</v>
      </c>
      <c r="D15" s="2">
        <f t="shared" si="0"/>
        <v>32</v>
      </c>
      <c r="E15" s="534">
        <f t="shared" si="2"/>
        <v>32</v>
      </c>
      <c r="F15" s="15">
        <v>32</v>
      </c>
      <c r="G15" s="30"/>
      <c r="H15" s="30"/>
      <c r="I15" s="30"/>
      <c r="J15" s="2">
        <v>2</v>
      </c>
      <c r="K15" s="2">
        <v>2</v>
      </c>
      <c r="L15" s="90">
        <v>2</v>
      </c>
      <c r="M15" s="2">
        <v>2</v>
      </c>
      <c r="N15" s="2">
        <v>2</v>
      </c>
      <c r="O15" s="2">
        <v>2</v>
      </c>
      <c r="P15" s="90">
        <v>2</v>
      </c>
      <c r="Q15" s="82">
        <v>2</v>
      </c>
      <c r="R15" s="82">
        <v>2</v>
      </c>
      <c r="S15" s="82">
        <v>2</v>
      </c>
      <c r="T15" s="2">
        <v>4</v>
      </c>
      <c r="U15" s="2">
        <v>4</v>
      </c>
      <c r="V15" s="2">
        <v>4</v>
      </c>
      <c r="W15" s="116"/>
      <c r="X15" s="81"/>
      <c r="Y15" s="441"/>
      <c r="Z15" s="4">
        <v>2</v>
      </c>
      <c r="AA15" s="4">
        <v>2</v>
      </c>
      <c r="AB15" s="4">
        <v>2</v>
      </c>
      <c r="AC15" s="4">
        <v>2</v>
      </c>
      <c r="AD15" s="4">
        <v>3</v>
      </c>
      <c r="AE15" s="4">
        <v>3</v>
      </c>
      <c r="AF15" s="4">
        <v>3</v>
      </c>
      <c r="AG15" s="4">
        <v>3</v>
      </c>
      <c r="AH15" s="4">
        <v>3</v>
      </c>
      <c r="AI15" s="4">
        <v>3</v>
      </c>
      <c r="AJ15" s="2">
        <v>2</v>
      </c>
      <c r="AK15" s="277">
        <v>2</v>
      </c>
      <c r="AL15" s="82">
        <v>2</v>
      </c>
      <c r="AM15" s="261"/>
      <c r="AN15" s="269"/>
      <c r="AO15" s="230"/>
      <c r="AP15" s="261"/>
      <c r="AQ15" s="75"/>
      <c r="AR15" s="273"/>
      <c r="AS15" s="273"/>
      <c r="AT15" s="273"/>
      <c r="AU15" s="273"/>
      <c r="AV15" s="273"/>
      <c r="AW15" s="273"/>
    </row>
    <row r="16" spans="1:52" ht="18" customHeight="1">
      <c r="A16" s="2">
        <v>4</v>
      </c>
      <c r="B16" s="172" t="s">
        <v>75</v>
      </c>
      <c r="C16" s="138">
        <f t="shared" si="1"/>
        <v>72</v>
      </c>
      <c r="D16" s="2">
        <f t="shared" si="0"/>
        <v>36</v>
      </c>
      <c r="E16" s="534">
        <f t="shared" si="2"/>
        <v>36</v>
      </c>
      <c r="F16" s="15">
        <v>36</v>
      </c>
      <c r="G16" s="30"/>
      <c r="H16" s="30"/>
      <c r="I16" s="30"/>
      <c r="J16" s="2">
        <v>2</v>
      </c>
      <c r="K16" s="2">
        <v>2</v>
      </c>
      <c r="L16" s="2">
        <v>2</v>
      </c>
      <c r="M16" s="2">
        <v>2</v>
      </c>
      <c r="N16" s="2">
        <v>2</v>
      </c>
      <c r="O16" s="2">
        <v>4</v>
      </c>
      <c r="P16" s="2">
        <v>4</v>
      </c>
      <c r="Q16" s="82">
        <v>2</v>
      </c>
      <c r="R16" s="82">
        <v>2</v>
      </c>
      <c r="S16" s="82">
        <v>2</v>
      </c>
      <c r="T16" s="2">
        <v>4</v>
      </c>
      <c r="U16" s="2">
        <v>4</v>
      </c>
      <c r="V16" s="2">
        <v>4</v>
      </c>
      <c r="W16" s="116"/>
      <c r="X16" s="81"/>
      <c r="Y16" s="441"/>
      <c r="Z16" s="4">
        <v>2</v>
      </c>
      <c r="AA16" s="4">
        <v>2</v>
      </c>
      <c r="AB16" s="4">
        <v>2</v>
      </c>
      <c r="AC16" s="4">
        <v>2</v>
      </c>
      <c r="AD16" s="4">
        <v>2</v>
      </c>
      <c r="AE16" s="4">
        <v>2</v>
      </c>
      <c r="AF16" s="4">
        <v>2</v>
      </c>
      <c r="AG16" s="4">
        <v>2</v>
      </c>
      <c r="AH16" s="4">
        <v>4</v>
      </c>
      <c r="AI16" s="4">
        <v>4</v>
      </c>
      <c r="AJ16" s="2">
        <v>4</v>
      </c>
      <c r="AK16" s="277">
        <v>4</v>
      </c>
      <c r="AL16" s="82">
        <v>4</v>
      </c>
      <c r="AM16" s="261"/>
      <c r="AN16" s="269"/>
      <c r="AO16" s="230"/>
      <c r="AP16" s="261"/>
      <c r="AQ16" s="75"/>
      <c r="AR16" s="273"/>
      <c r="AS16" s="273"/>
      <c r="AT16" s="273"/>
      <c r="AU16" s="273"/>
      <c r="AV16" s="273"/>
      <c r="AW16" s="273"/>
    </row>
    <row r="17" spans="1:50" ht="19.5" customHeight="1">
      <c r="A17" s="2">
        <v>5</v>
      </c>
      <c r="B17" s="172" t="s">
        <v>78</v>
      </c>
      <c r="C17" s="138">
        <f t="shared" si="1"/>
        <v>36</v>
      </c>
      <c r="D17" s="2">
        <f t="shared" si="0"/>
        <v>36</v>
      </c>
      <c r="E17" s="534">
        <f t="shared" si="2"/>
        <v>0</v>
      </c>
      <c r="F17" s="15">
        <v>36</v>
      </c>
      <c r="G17" s="30"/>
      <c r="H17" s="30"/>
      <c r="I17" s="30"/>
      <c r="J17" s="2">
        <v>2</v>
      </c>
      <c r="K17" s="2">
        <v>2</v>
      </c>
      <c r="L17" s="90">
        <v>2</v>
      </c>
      <c r="M17" s="2">
        <v>2</v>
      </c>
      <c r="N17" s="2">
        <v>2</v>
      </c>
      <c r="O17" s="2">
        <v>4</v>
      </c>
      <c r="P17" s="90">
        <v>4</v>
      </c>
      <c r="Q17" s="82">
        <v>2</v>
      </c>
      <c r="R17" s="82">
        <v>2</v>
      </c>
      <c r="S17" s="82">
        <v>2</v>
      </c>
      <c r="T17" s="2">
        <v>4</v>
      </c>
      <c r="U17" s="2">
        <v>4</v>
      </c>
      <c r="V17" s="2">
        <v>4</v>
      </c>
      <c r="W17" s="116"/>
      <c r="X17" s="81"/>
      <c r="Y17" s="441"/>
      <c r="Z17" s="4"/>
      <c r="AK17" s="277"/>
      <c r="AL17" s="82"/>
      <c r="AM17" s="261"/>
      <c r="AN17" s="269"/>
      <c r="AO17" s="230"/>
      <c r="AP17" s="261"/>
      <c r="AQ17" s="75"/>
      <c r="AR17" s="273"/>
      <c r="AS17" s="273"/>
      <c r="AT17" s="273"/>
      <c r="AU17" s="273"/>
      <c r="AV17" s="273"/>
      <c r="AW17" s="273"/>
    </row>
    <row r="18" spans="1:50" ht="26.25" customHeight="1">
      <c r="A18" s="2">
        <v>6</v>
      </c>
      <c r="B18" s="172" t="s">
        <v>79</v>
      </c>
      <c r="C18" s="138">
        <f t="shared" si="1"/>
        <v>34</v>
      </c>
      <c r="D18" s="2">
        <f t="shared" si="0"/>
        <v>0</v>
      </c>
      <c r="E18" s="534">
        <f t="shared" si="2"/>
        <v>34</v>
      </c>
      <c r="F18" s="15"/>
      <c r="G18" s="30"/>
      <c r="H18" s="30"/>
      <c r="I18" s="30"/>
      <c r="Q18" s="82"/>
      <c r="R18" s="82"/>
      <c r="S18" s="82"/>
      <c r="V18" s="3"/>
      <c r="W18" s="116"/>
      <c r="X18" s="81"/>
      <c r="Y18" s="441"/>
      <c r="Z18" s="146">
        <v>3</v>
      </c>
      <c r="AA18" s="90">
        <v>3</v>
      </c>
      <c r="AB18" s="90">
        <v>3</v>
      </c>
      <c r="AC18" s="90">
        <v>3</v>
      </c>
      <c r="AD18" s="90">
        <v>3</v>
      </c>
      <c r="AE18" s="90">
        <v>3</v>
      </c>
      <c r="AF18" s="90">
        <v>3</v>
      </c>
      <c r="AG18" s="90">
        <v>3</v>
      </c>
      <c r="AH18" s="90">
        <v>2</v>
      </c>
      <c r="AI18" s="90">
        <v>2</v>
      </c>
      <c r="AJ18" s="2">
        <v>2</v>
      </c>
      <c r="AK18" s="277">
        <v>2</v>
      </c>
      <c r="AL18" s="82">
        <v>2</v>
      </c>
      <c r="AM18" s="261"/>
      <c r="AN18" s="269"/>
      <c r="AO18" s="230"/>
      <c r="AP18" s="261"/>
      <c r="AQ18" s="75"/>
      <c r="AR18" s="273"/>
      <c r="AS18" s="273"/>
      <c r="AT18" s="273"/>
      <c r="AU18" s="273"/>
      <c r="AV18" s="273"/>
      <c r="AW18" s="273"/>
    </row>
    <row r="19" spans="1:50" ht="28.5" customHeight="1">
      <c r="A19" s="2">
        <v>7</v>
      </c>
      <c r="B19" s="172" t="s">
        <v>77</v>
      </c>
      <c r="C19" s="138">
        <f t="shared" si="1"/>
        <v>72</v>
      </c>
      <c r="D19" s="2">
        <f t="shared" si="0"/>
        <v>36</v>
      </c>
      <c r="E19" s="534">
        <f t="shared" si="2"/>
        <v>36</v>
      </c>
      <c r="F19" s="15">
        <v>36</v>
      </c>
      <c r="G19" s="30"/>
      <c r="H19" s="30"/>
      <c r="I19" s="30"/>
      <c r="J19" s="2">
        <v>2</v>
      </c>
      <c r="K19" s="2">
        <v>2</v>
      </c>
      <c r="L19" s="90">
        <v>2</v>
      </c>
      <c r="M19" s="2">
        <v>2</v>
      </c>
      <c r="N19" s="2">
        <v>3</v>
      </c>
      <c r="O19" s="2">
        <v>2</v>
      </c>
      <c r="P19" s="90">
        <v>4</v>
      </c>
      <c r="Q19" s="82">
        <v>3</v>
      </c>
      <c r="R19" s="82">
        <v>2</v>
      </c>
      <c r="S19" s="82">
        <v>2</v>
      </c>
      <c r="T19" s="2">
        <v>4</v>
      </c>
      <c r="U19" s="2">
        <v>4</v>
      </c>
      <c r="V19" s="2">
        <v>4</v>
      </c>
      <c r="W19" s="116"/>
      <c r="X19" s="81"/>
      <c r="Y19" s="441"/>
      <c r="Z19" s="121">
        <v>1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  <c r="AF19" s="2">
        <v>3</v>
      </c>
      <c r="AG19" s="2">
        <v>3</v>
      </c>
      <c r="AH19" s="2">
        <v>3</v>
      </c>
      <c r="AI19" s="2">
        <v>3</v>
      </c>
      <c r="AJ19" s="2">
        <v>3</v>
      </c>
      <c r="AK19" s="277">
        <v>3</v>
      </c>
      <c r="AL19" s="82">
        <v>2</v>
      </c>
      <c r="AM19" s="261"/>
      <c r="AN19" s="269"/>
      <c r="AO19" s="230"/>
      <c r="AP19" s="261"/>
      <c r="AQ19" s="75"/>
      <c r="AR19" s="273"/>
      <c r="AS19" s="273"/>
      <c r="AT19" s="273"/>
      <c r="AU19" s="273"/>
      <c r="AV19" s="273"/>
      <c r="AW19" s="273"/>
    </row>
    <row r="20" spans="1:50" ht="26.25" customHeight="1">
      <c r="A20" s="2">
        <v>8</v>
      </c>
      <c r="B20" s="172" t="s">
        <v>198</v>
      </c>
      <c r="C20" s="138">
        <f t="shared" si="1"/>
        <v>48</v>
      </c>
      <c r="D20" s="2">
        <f t="shared" si="0"/>
        <v>48</v>
      </c>
      <c r="E20" s="534">
        <f t="shared" si="2"/>
        <v>0</v>
      </c>
      <c r="F20" s="15">
        <v>48</v>
      </c>
      <c r="G20" s="30"/>
      <c r="H20" s="30"/>
      <c r="I20" s="30"/>
      <c r="J20" s="2">
        <v>3</v>
      </c>
      <c r="K20" s="2">
        <v>3</v>
      </c>
      <c r="L20" s="90">
        <v>4</v>
      </c>
      <c r="M20" s="2">
        <v>4</v>
      </c>
      <c r="N20" s="2">
        <v>4</v>
      </c>
      <c r="O20" s="2">
        <v>4</v>
      </c>
      <c r="P20" s="90">
        <v>3</v>
      </c>
      <c r="Q20" s="82">
        <v>4</v>
      </c>
      <c r="R20" s="82">
        <v>3</v>
      </c>
      <c r="S20" s="82">
        <v>3</v>
      </c>
      <c r="T20" s="2">
        <v>4</v>
      </c>
      <c r="U20" s="2">
        <v>4</v>
      </c>
      <c r="V20" s="2">
        <v>5</v>
      </c>
      <c r="W20" s="116"/>
      <c r="X20" s="81"/>
      <c r="Y20" s="441"/>
      <c r="Z20" s="4"/>
      <c r="AK20" s="277"/>
      <c r="AL20" s="82"/>
      <c r="AM20" s="261"/>
      <c r="AN20" s="269"/>
      <c r="AO20" s="230"/>
      <c r="AP20" s="261"/>
      <c r="AQ20" s="75"/>
      <c r="AR20" s="273"/>
      <c r="AS20" s="273"/>
      <c r="AT20" s="273"/>
      <c r="AU20" s="273"/>
      <c r="AV20" s="273"/>
      <c r="AW20" s="273"/>
    </row>
    <row r="21" spans="1:50" ht="30" customHeight="1">
      <c r="A21" s="2">
        <v>9</v>
      </c>
      <c r="B21" s="172" t="s">
        <v>81</v>
      </c>
      <c r="C21" s="138">
        <f t="shared" si="1"/>
        <v>115</v>
      </c>
      <c r="D21" s="2">
        <f t="shared" si="0"/>
        <v>64</v>
      </c>
      <c r="E21" s="534">
        <f t="shared" si="2"/>
        <v>51</v>
      </c>
      <c r="F21" s="15">
        <v>64</v>
      </c>
      <c r="G21" s="30"/>
      <c r="H21" s="30"/>
      <c r="I21" s="30"/>
      <c r="J21" s="2">
        <v>6</v>
      </c>
      <c r="K21" s="2">
        <v>6</v>
      </c>
      <c r="L21" s="90">
        <v>6</v>
      </c>
      <c r="M21" s="2">
        <v>6</v>
      </c>
      <c r="N21" s="2">
        <v>6</v>
      </c>
      <c r="O21" s="2">
        <v>6</v>
      </c>
      <c r="P21" s="90">
        <v>4</v>
      </c>
      <c r="Q21" s="82">
        <v>4</v>
      </c>
      <c r="R21" s="82">
        <v>4</v>
      </c>
      <c r="S21" s="82">
        <v>4</v>
      </c>
      <c r="T21" s="2">
        <v>4</v>
      </c>
      <c r="U21" s="2">
        <v>4</v>
      </c>
      <c r="V21" s="2">
        <v>4</v>
      </c>
      <c r="W21" s="116"/>
      <c r="X21" s="81"/>
      <c r="Y21" s="441"/>
      <c r="Z21" s="4">
        <v>4</v>
      </c>
      <c r="AA21" s="4">
        <v>4</v>
      </c>
      <c r="AB21" s="4">
        <v>4</v>
      </c>
      <c r="AC21" s="4">
        <v>4</v>
      </c>
      <c r="AD21" s="4">
        <v>4</v>
      </c>
      <c r="AE21" s="4">
        <v>4</v>
      </c>
      <c r="AF21" s="4">
        <v>4</v>
      </c>
      <c r="AG21" s="4">
        <v>4</v>
      </c>
      <c r="AH21" s="4">
        <v>4</v>
      </c>
      <c r="AI21" s="4">
        <v>4</v>
      </c>
      <c r="AJ21" s="2">
        <v>4</v>
      </c>
      <c r="AK21" s="277">
        <v>4</v>
      </c>
      <c r="AL21" s="82">
        <v>3</v>
      </c>
      <c r="AM21" s="261"/>
      <c r="AN21" s="269"/>
      <c r="AO21" s="230"/>
      <c r="AP21" s="261"/>
      <c r="AQ21" s="75"/>
      <c r="AR21" s="273"/>
      <c r="AS21" s="273"/>
      <c r="AT21" s="273"/>
      <c r="AU21" s="273"/>
      <c r="AV21" s="273"/>
      <c r="AW21" s="273"/>
    </row>
    <row r="22" spans="1:50" ht="24.75" customHeight="1">
      <c r="A22" s="2">
        <v>10</v>
      </c>
      <c r="B22" s="172" t="s">
        <v>82</v>
      </c>
      <c r="C22" s="138">
        <f t="shared" si="1"/>
        <v>56</v>
      </c>
      <c r="D22" s="2">
        <v>0</v>
      </c>
      <c r="E22" s="534">
        <f t="shared" si="2"/>
        <v>56</v>
      </c>
      <c r="F22" s="15"/>
      <c r="G22" s="30"/>
      <c r="H22" s="30"/>
      <c r="I22" s="664"/>
      <c r="Q22" s="82"/>
      <c r="R22" s="82"/>
      <c r="S22" s="82"/>
      <c r="W22" s="116"/>
      <c r="X22" s="81"/>
      <c r="Y22" s="441"/>
      <c r="Z22" s="4">
        <v>5</v>
      </c>
      <c r="AA22" s="4">
        <v>5</v>
      </c>
      <c r="AB22" s="4">
        <v>5</v>
      </c>
      <c r="AC22" s="4">
        <v>5</v>
      </c>
      <c r="AD22" s="4">
        <v>4</v>
      </c>
      <c r="AE22" s="4">
        <v>4</v>
      </c>
      <c r="AF22" s="4">
        <v>4</v>
      </c>
      <c r="AG22" s="4">
        <v>4</v>
      </c>
      <c r="AH22" s="4">
        <v>4</v>
      </c>
      <c r="AI22" s="4">
        <v>4</v>
      </c>
      <c r="AJ22" s="2">
        <v>4</v>
      </c>
      <c r="AK22" s="277">
        <v>4</v>
      </c>
      <c r="AL22" s="82">
        <v>4</v>
      </c>
      <c r="AM22" s="261"/>
      <c r="AN22" s="269"/>
      <c r="AO22" s="230"/>
      <c r="AP22" s="261"/>
      <c r="AQ22" s="75"/>
      <c r="AR22" s="273"/>
      <c r="AS22" s="273"/>
      <c r="AT22" s="273"/>
      <c r="AU22" s="273"/>
      <c r="AV22" s="273"/>
      <c r="AW22" s="273"/>
    </row>
    <row r="23" spans="1:50">
      <c r="A23" s="2">
        <v>11</v>
      </c>
      <c r="B23" s="172" t="s">
        <v>83</v>
      </c>
      <c r="C23" s="138">
        <f t="shared" si="1"/>
        <v>133</v>
      </c>
      <c r="D23" s="2">
        <f>SUM(G23:V23)</f>
        <v>26</v>
      </c>
      <c r="E23" s="537">
        <f t="shared" si="2"/>
        <v>107</v>
      </c>
      <c r="F23" s="15">
        <v>26</v>
      </c>
      <c r="G23" s="30"/>
      <c r="H23" s="30"/>
      <c r="I23" s="30"/>
      <c r="J23" s="2">
        <v>2</v>
      </c>
      <c r="K23" s="2">
        <v>2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82">
        <v>2</v>
      </c>
      <c r="R23" s="82">
        <v>2</v>
      </c>
      <c r="S23" s="82">
        <v>2</v>
      </c>
      <c r="T23" s="2">
        <v>4</v>
      </c>
      <c r="U23" s="2">
        <v>4</v>
      </c>
      <c r="V23" s="2">
        <v>3</v>
      </c>
      <c r="W23" s="116"/>
      <c r="X23" s="81"/>
      <c r="Y23" s="441"/>
      <c r="Z23" s="4">
        <v>8</v>
      </c>
      <c r="AA23" s="2">
        <v>8</v>
      </c>
      <c r="AB23" s="2">
        <v>8</v>
      </c>
      <c r="AC23" s="2">
        <v>8</v>
      </c>
      <c r="AD23" s="2">
        <v>8</v>
      </c>
      <c r="AE23" s="2">
        <v>8</v>
      </c>
      <c r="AF23" s="2">
        <v>8</v>
      </c>
      <c r="AG23" s="2">
        <v>8</v>
      </c>
      <c r="AH23" s="2">
        <v>8</v>
      </c>
      <c r="AI23" s="2">
        <v>8</v>
      </c>
      <c r="AJ23" s="2">
        <v>9</v>
      </c>
      <c r="AK23" s="277">
        <v>9</v>
      </c>
      <c r="AL23" s="82">
        <v>9</v>
      </c>
      <c r="AM23" s="261"/>
      <c r="AN23" s="269"/>
      <c r="AO23" s="230"/>
      <c r="AP23" s="261"/>
      <c r="AQ23" s="75"/>
      <c r="AR23" s="273"/>
      <c r="AS23" s="273"/>
      <c r="AT23" s="273"/>
      <c r="AU23" s="273"/>
      <c r="AV23" s="273"/>
      <c r="AW23" s="273"/>
    </row>
    <row r="24" spans="1:50">
      <c r="A24" s="2">
        <v>12</v>
      </c>
      <c r="B24" s="172" t="s">
        <v>199</v>
      </c>
      <c r="C24" s="138">
        <f t="shared" si="1"/>
        <v>34</v>
      </c>
      <c r="D24" s="2">
        <f>SUM(G24:V24)</f>
        <v>34</v>
      </c>
      <c r="E24" s="534">
        <f t="shared" si="2"/>
        <v>0</v>
      </c>
      <c r="F24" s="15">
        <v>34</v>
      </c>
      <c r="G24" s="30"/>
      <c r="H24" s="30"/>
      <c r="I24" s="30"/>
      <c r="J24" s="2">
        <v>2</v>
      </c>
      <c r="K24" s="2">
        <v>4</v>
      </c>
      <c r="L24" s="2">
        <v>4</v>
      </c>
      <c r="M24" s="2">
        <v>4</v>
      </c>
      <c r="N24" s="2">
        <v>4</v>
      </c>
      <c r="O24" s="2">
        <v>3</v>
      </c>
      <c r="P24" s="2">
        <v>3</v>
      </c>
      <c r="Q24" s="82">
        <v>2</v>
      </c>
      <c r="R24" s="82">
        <v>4</v>
      </c>
      <c r="S24" s="82">
        <v>4</v>
      </c>
      <c r="V24" s="3"/>
      <c r="W24" s="116"/>
      <c r="X24" s="81"/>
      <c r="Y24" s="441"/>
      <c r="Z24" s="4"/>
      <c r="AK24" s="277"/>
      <c r="AL24" s="82"/>
      <c r="AM24" s="261"/>
      <c r="AN24" s="269"/>
      <c r="AO24" s="230"/>
      <c r="AP24" s="261"/>
      <c r="AQ24" s="75"/>
      <c r="AR24" s="273"/>
      <c r="AS24" s="273"/>
      <c r="AT24" s="273"/>
      <c r="AU24" s="273"/>
      <c r="AV24" s="273"/>
      <c r="AW24" s="273"/>
    </row>
    <row r="25" spans="1:50">
      <c r="A25" s="2">
        <v>13</v>
      </c>
      <c r="B25" s="172" t="s">
        <v>84</v>
      </c>
      <c r="C25" s="138">
        <f t="shared" si="1"/>
        <v>27</v>
      </c>
      <c r="D25" s="2">
        <f>SUM(G25:V25)</f>
        <v>27</v>
      </c>
      <c r="E25" s="534">
        <f t="shared" si="2"/>
        <v>0</v>
      </c>
      <c r="F25" s="15">
        <v>27</v>
      </c>
      <c r="G25" s="30"/>
      <c r="H25" s="30"/>
      <c r="I25" s="665"/>
      <c r="J25" s="2">
        <v>2</v>
      </c>
      <c r="K25" s="2">
        <v>2</v>
      </c>
      <c r="L25" s="90">
        <v>2</v>
      </c>
      <c r="M25" s="2">
        <v>2</v>
      </c>
      <c r="N25" s="2">
        <v>2</v>
      </c>
      <c r="O25" s="2">
        <v>2</v>
      </c>
      <c r="P25" s="90">
        <v>3</v>
      </c>
      <c r="Q25" s="82">
        <v>2</v>
      </c>
      <c r="R25" s="82">
        <v>2</v>
      </c>
      <c r="S25" s="82">
        <v>2</v>
      </c>
      <c r="T25" s="2">
        <v>2</v>
      </c>
      <c r="U25" s="2">
        <v>2</v>
      </c>
      <c r="V25" s="3">
        <v>2</v>
      </c>
      <c r="W25" s="116"/>
      <c r="X25" s="81"/>
      <c r="Y25" s="441"/>
      <c r="Z25" s="4"/>
      <c r="AK25" s="277"/>
      <c r="AL25" s="82"/>
      <c r="AM25" s="261"/>
      <c r="AN25" s="269"/>
      <c r="AO25" s="230"/>
      <c r="AP25" s="261"/>
      <c r="AQ25" s="75"/>
      <c r="AR25" s="273"/>
      <c r="AS25" s="273"/>
      <c r="AT25" s="273"/>
      <c r="AU25" s="273"/>
      <c r="AV25" s="273"/>
      <c r="AW25" s="273"/>
    </row>
    <row r="26" spans="1:50" ht="15" customHeight="1">
      <c r="A26" s="2">
        <v>17</v>
      </c>
      <c r="B26" s="172" t="s">
        <v>142</v>
      </c>
      <c r="C26" s="138">
        <f t="shared" si="1"/>
        <v>116</v>
      </c>
      <c r="D26" s="2">
        <f>SUM(G26:V26)</f>
        <v>62</v>
      </c>
      <c r="E26" s="534">
        <f t="shared" si="2"/>
        <v>54</v>
      </c>
      <c r="F26" s="15">
        <v>62</v>
      </c>
      <c r="G26" s="30"/>
      <c r="H26" s="30"/>
      <c r="I26" s="30"/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2">
        <v>4</v>
      </c>
      <c r="P26" s="2">
        <v>4</v>
      </c>
      <c r="Q26" s="82">
        <v>6</v>
      </c>
      <c r="R26" s="82">
        <v>6</v>
      </c>
      <c r="S26" s="82">
        <v>6</v>
      </c>
      <c r="T26" s="2">
        <v>2</v>
      </c>
      <c r="U26" s="2">
        <v>2</v>
      </c>
      <c r="V26" s="2">
        <v>2</v>
      </c>
      <c r="W26" s="116"/>
      <c r="X26" s="81"/>
      <c r="Y26" s="441"/>
      <c r="Z26" s="4">
        <v>6</v>
      </c>
      <c r="AA26" s="4">
        <v>4</v>
      </c>
      <c r="AB26" s="4">
        <v>4</v>
      </c>
      <c r="AC26" s="4">
        <v>4</v>
      </c>
      <c r="AD26" s="4">
        <v>4</v>
      </c>
      <c r="AE26" s="4">
        <v>4</v>
      </c>
      <c r="AF26" s="4">
        <v>4</v>
      </c>
      <c r="AG26" s="4">
        <v>4</v>
      </c>
      <c r="AH26" s="4">
        <v>4</v>
      </c>
      <c r="AI26" s="4">
        <v>4</v>
      </c>
      <c r="AJ26" s="2">
        <v>4</v>
      </c>
      <c r="AK26" s="277">
        <v>3</v>
      </c>
      <c r="AL26" s="82">
        <v>5</v>
      </c>
      <c r="AM26" s="261"/>
      <c r="AN26" s="269"/>
      <c r="AO26" s="230"/>
      <c r="AP26" s="261"/>
      <c r="AQ26" s="75"/>
      <c r="AR26" s="273"/>
      <c r="AS26" s="273"/>
      <c r="AT26" s="273"/>
      <c r="AU26" s="273"/>
      <c r="AV26" s="273"/>
      <c r="AW26" s="273"/>
    </row>
    <row r="27" spans="1:50" ht="18" customHeight="1" thickBot="1">
      <c r="A27" s="2">
        <v>18</v>
      </c>
      <c r="B27" s="172" t="s">
        <v>88</v>
      </c>
      <c r="C27" s="535">
        <f t="shared" si="1"/>
        <v>36</v>
      </c>
      <c r="D27" s="9">
        <f>SUM(G27:V27)</f>
        <v>36</v>
      </c>
      <c r="E27" s="536">
        <f t="shared" si="2"/>
        <v>0</v>
      </c>
      <c r="F27" s="16">
        <v>36</v>
      </c>
      <c r="G27" s="468"/>
      <c r="H27" s="468"/>
      <c r="I27" s="468"/>
      <c r="J27" s="20">
        <v>4</v>
      </c>
      <c r="K27" s="20">
        <v>2</v>
      </c>
      <c r="L27" s="91">
        <v>2</v>
      </c>
      <c r="M27" s="20">
        <v>2</v>
      </c>
      <c r="N27" s="20">
        <v>2</v>
      </c>
      <c r="O27" s="20">
        <v>2</v>
      </c>
      <c r="P27" s="91">
        <v>2</v>
      </c>
      <c r="Q27" s="83">
        <v>4</v>
      </c>
      <c r="R27" s="83">
        <v>4</v>
      </c>
      <c r="S27" s="83">
        <v>4</v>
      </c>
      <c r="T27" s="20">
        <v>2</v>
      </c>
      <c r="U27" s="20">
        <v>3</v>
      </c>
      <c r="V27" s="20">
        <v>3</v>
      </c>
      <c r="W27" s="265"/>
      <c r="X27" s="442"/>
      <c r="Y27" s="443"/>
      <c r="Z27" s="26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197"/>
      <c r="AL27" s="83"/>
      <c r="AM27" s="262"/>
      <c r="AN27" s="270"/>
      <c r="AO27" s="272"/>
      <c r="AP27" s="262"/>
      <c r="AQ27" s="95"/>
      <c r="AR27" s="274"/>
      <c r="AS27" s="274"/>
      <c r="AT27" s="274"/>
      <c r="AU27" s="274"/>
      <c r="AV27" s="274"/>
      <c r="AW27" s="274"/>
    </row>
    <row r="28" spans="1:50" ht="15.75" customHeight="1" thickBot="1">
      <c r="B28" s="179" t="s">
        <v>213</v>
      </c>
      <c r="C28" s="194">
        <f t="shared" ref="C28:P28" si="3">SUM(C13:C27)</f>
        <v>936</v>
      </c>
      <c r="D28" s="399">
        <f t="shared" si="3"/>
        <v>468</v>
      </c>
      <c r="E28" s="542">
        <f t="shared" si="3"/>
        <v>468</v>
      </c>
      <c r="F28" s="541">
        <f t="shared" si="3"/>
        <v>468</v>
      </c>
      <c r="G28" s="666"/>
      <c r="H28" s="667"/>
      <c r="I28" s="667"/>
      <c r="J28" s="64">
        <f t="shared" si="3"/>
        <v>36</v>
      </c>
      <c r="K28" s="64">
        <f t="shared" si="3"/>
        <v>36</v>
      </c>
      <c r="L28" s="92">
        <f t="shared" si="3"/>
        <v>36</v>
      </c>
      <c r="M28" s="64">
        <f t="shared" si="3"/>
        <v>36</v>
      </c>
      <c r="N28" s="64">
        <f t="shared" si="3"/>
        <v>36</v>
      </c>
      <c r="O28" s="64">
        <f t="shared" si="3"/>
        <v>36</v>
      </c>
      <c r="P28" s="543">
        <f t="shared" si="3"/>
        <v>36</v>
      </c>
      <c r="Q28" s="543">
        <f t="shared" ref="Q28" si="4">SUM(Q13:Q27)</f>
        <v>36</v>
      </c>
      <c r="R28" s="543">
        <f t="shared" ref="R28" si="5">SUM(R13:R27)</f>
        <v>36</v>
      </c>
      <c r="S28" s="543">
        <f t="shared" ref="S28" si="6">SUM(S13:S27)</f>
        <v>36</v>
      </c>
      <c r="T28" s="487">
        <f>SUM(T13:T27)</f>
        <v>36</v>
      </c>
      <c r="U28" s="399">
        <f>SUM(U13:U27)</f>
        <v>36</v>
      </c>
      <c r="V28" s="150">
        <f>SUM(V13:V27)</f>
        <v>36</v>
      </c>
      <c r="W28" s="544"/>
      <c r="X28" s="545"/>
      <c r="Y28" s="546"/>
      <c r="Z28" s="63">
        <f t="shared" ref="Z28:AJ28" si="7">SUM(Z13:Z27)</f>
        <v>36</v>
      </c>
      <c r="AA28" s="64">
        <f t="shared" si="7"/>
        <v>36</v>
      </c>
      <c r="AB28" s="64">
        <f t="shared" si="7"/>
        <v>36</v>
      </c>
      <c r="AC28" s="64">
        <f t="shared" si="7"/>
        <v>36</v>
      </c>
      <c r="AD28" s="64">
        <f t="shared" si="7"/>
        <v>36</v>
      </c>
      <c r="AE28" s="64">
        <f t="shared" si="7"/>
        <v>36</v>
      </c>
      <c r="AF28" s="64">
        <f t="shared" si="7"/>
        <v>36</v>
      </c>
      <c r="AG28" s="64">
        <f t="shared" si="7"/>
        <v>36</v>
      </c>
      <c r="AH28" s="64">
        <f t="shared" si="7"/>
        <v>36</v>
      </c>
      <c r="AI28" s="64">
        <f t="shared" si="7"/>
        <v>36</v>
      </c>
      <c r="AJ28" s="64">
        <f t="shared" si="7"/>
        <v>36</v>
      </c>
      <c r="AK28" s="64">
        <f t="shared" ref="AK28:AL28" si="8">SUM(AK13:AK27)</f>
        <v>36</v>
      </c>
      <c r="AL28" s="65">
        <f t="shared" si="8"/>
        <v>36</v>
      </c>
      <c r="AM28" s="487"/>
      <c r="AN28" s="64"/>
      <c r="AO28" s="64"/>
      <c r="AP28" s="64"/>
      <c r="AQ28" s="64"/>
      <c r="AR28" s="64"/>
      <c r="AS28" s="64"/>
      <c r="AT28" s="64"/>
      <c r="AU28" s="64"/>
      <c r="AV28" s="64"/>
      <c r="AW28" s="65"/>
      <c r="AX28" s="251">
        <f>SUM(Y28:AJ28)</f>
        <v>396</v>
      </c>
    </row>
    <row r="29" spans="1:50" ht="15.75" thickBot="1">
      <c r="B29" s="175" t="s">
        <v>214</v>
      </c>
      <c r="C29" s="540">
        <f>C28/26</f>
        <v>36</v>
      </c>
      <c r="D29" s="539">
        <f>D28/13</f>
        <v>36</v>
      </c>
      <c r="E29" s="64">
        <f>E28/13</f>
        <v>36</v>
      </c>
      <c r="F29" s="64"/>
      <c r="G29" s="64"/>
      <c r="H29" s="64"/>
      <c r="I29" s="64"/>
      <c r="J29" s="64"/>
      <c r="K29" s="64"/>
      <c r="L29" s="92"/>
      <c r="M29" s="64"/>
      <c r="N29" s="64"/>
      <c r="O29" s="64"/>
      <c r="P29" s="92"/>
      <c r="Q29" s="153"/>
      <c r="R29" s="153"/>
      <c r="S29" s="15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5"/>
      <c r="AX29" s="251"/>
    </row>
    <row r="30" spans="1:50">
      <c r="C30" s="5"/>
      <c r="D30" s="5"/>
      <c r="E30" s="5"/>
      <c r="F30" s="5"/>
      <c r="G30" s="5"/>
      <c r="H30" s="5"/>
      <c r="I30" s="5"/>
      <c r="J30" s="5"/>
      <c r="K30" s="5"/>
      <c r="L30" s="93"/>
      <c r="M30" s="5"/>
      <c r="N30" s="5"/>
      <c r="O30" s="5"/>
      <c r="P30" s="93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</sheetData>
  <mergeCells count="24">
    <mergeCell ref="G11:V11"/>
    <mergeCell ref="AX4:AY4"/>
    <mergeCell ref="Z11:AL11"/>
    <mergeCell ref="AC4:AF4"/>
    <mergeCell ref="AG4:AJ4"/>
    <mergeCell ref="AK4:AO4"/>
    <mergeCell ref="AP4:AS4"/>
    <mergeCell ref="AT4:AW4"/>
    <mergeCell ref="X4:AB4"/>
    <mergeCell ref="C1:AW1"/>
    <mergeCell ref="C2:AW2"/>
    <mergeCell ref="G3:AW3"/>
    <mergeCell ref="G4:K4"/>
    <mergeCell ref="L4:O4"/>
    <mergeCell ref="P4:S4"/>
    <mergeCell ref="T4:W4"/>
    <mergeCell ref="A3:A12"/>
    <mergeCell ref="B3:B12"/>
    <mergeCell ref="C3:C12"/>
    <mergeCell ref="D3:E3"/>
    <mergeCell ref="F3:F4"/>
    <mergeCell ref="D4:D12"/>
    <mergeCell ref="E4:E12"/>
    <mergeCell ref="F11:F12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I11:J13"/>
  <sheetViews>
    <sheetView workbookViewId="0">
      <selection activeCell="S11" sqref="S11"/>
    </sheetView>
  </sheetViews>
  <sheetFormatPr defaultRowHeight="15"/>
  <sheetData>
    <row r="11" spans="9:10">
      <c r="I11" s="164"/>
      <c r="J11" s="164"/>
    </row>
    <row r="12" spans="9:10">
      <c r="I12" s="164"/>
      <c r="J12" s="164"/>
    </row>
    <row r="13" spans="9:10">
      <c r="I13" s="164"/>
      <c r="J13" s="1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1к9</vt:lpstr>
      <vt:lpstr>2к9</vt:lpstr>
      <vt:lpstr>3к9</vt:lpstr>
      <vt:lpstr>4к9</vt:lpstr>
      <vt:lpstr>1к11</vt:lpstr>
      <vt:lpstr>2к11</vt:lpstr>
      <vt:lpstr>3к11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Жанна Олеговна</dc:creator>
  <cp:lastModifiedBy>Методист</cp:lastModifiedBy>
  <cp:lastPrinted>2019-07-08T05:00:25Z</cp:lastPrinted>
  <dcterms:created xsi:type="dcterms:W3CDTF">2018-06-20T07:08:33Z</dcterms:created>
  <dcterms:modified xsi:type="dcterms:W3CDTF">2019-11-14T10:53:18Z</dcterms:modified>
</cp:coreProperties>
</file>